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456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9" i="1" l="1"/>
  <c r="F116" i="1" l="1"/>
  <c r="G11" i="1" l="1"/>
  <c r="D11" i="1"/>
  <c r="G4" i="1"/>
  <c r="D4" i="1"/>
  <c r="G95" i="1"/>
  <c r="D95" i="1"/>
  <c r="G74" i="1" l="1"/>
  <c r="D38" i="1" l="1"/>
  <c r="D62" i="1"/>
  <c r="D103" i="1"/>
  <c r="D116" i="1" s="1"/>
  <c r="D83" i="1"/>
  <c r="G83" i="1"/>
  <c r="G103" i="1"/>
  <c r="G62" i="1"/>
  <c r="E111" i="1" l="1"/>
  <c r="E107" i="1"/>
  <c r="E105" i="1"/>
  <c r="E104" i="1"/>
  <c r="E113" i="1"/>
  <c r="E83" i="1"/>
  <c r="E62" i="1" l="1"/>
  <c r="E38" i="1"/>
  <c r="E89" i="1"/>
  <c r="E68" i="1"/>
  <c r="E99" i="1"/>
  <c r="E78" i="1"/>
  <c r="E52" i="1"/>
  <c r="E73" i="1"/>
  <c r="G73" i="1" s="1"/>
  <c r="E47" i="1"/>
  <c r="E95" i="1"/>
  <c r="E103" i="1"/>
  <c r="E11" i="1"/>
  <c r="E4" i="1"/>
  <c r="E29" i="1"/>
</calcChain>
</file>

<file path=xl/sharedStrings.xml><?xml version="1.0" encoding="utf-8"?>
<sst xmlns="http://schemas.openxmlformats.org/spreadsheetml/2006/main" count="227" uniqueCount="210">
  <si>
    <t>Шифра</t>
  </si>
  <si>
    <t>Назив</t>
  </si>
  <si>
    <t>Средства из буџета</t>
  </si>
  <si>
    <t>Структ-ура %</t>
  </si>
  <si>
    <t>Сопствени и други приходи</t>
  </si>
  <si>
    <t>Укупна средства</t>
  </si>
  <si>
    <t>Надлежан орган/особа</t>
  </si>
  <si>
    <t>Програм</t>
  </si>
  <si>
    <t xml:space="preserve"> Програмска активност/  Пројекат</t>
  </si>
  <si>
    <t>1</t>
  </si>
  <si>
    <t>2</t>
  </si>
  <si>
    <t>3</t>
  </si>
  <si>
    <t>1101</t>
  </si>
  <si>
    <t>Програм 1.  Локални развој и просторно планирање</t>
  </si>
  <si>
    <t>1101-0001</t>
  </si>
  <si>
    <t>Стратешко, просторно и урбанистичко планирање</t>
  </si>
  <si>
    <t>1101-0002</t>
  </si>
  <si>
    <t>Уређивање грађевинског земљишта</t>
  </si>
  <si>
    <t>1101-П1</t>
  </si>
  <si>
    <t>1101-П2</t>
  </si>
  <si>
    <t/>
  </si>
  <si>
    <t>1101-П3</t>
  </si>
  <si>
    <t>0601</t>
  </si>
  <si>
    <t>Програм 2.  Комунална делатност</t>
  </si>
  <si>
    <t>0601-0001</t>
  </si>
  <si>
    <t>Водоснабдевање</t>
  </si>
  <si>
    <t>0601-0002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</si>
  <si>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</si>
  <si>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</si>
  <si>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</si>
  <si>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</si>
  <si>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</si>
  <si>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</si>
  <si>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</si>
  <si>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</si>
  <si>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</si>
  <si>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Уређивање, одржавање и коришћење пијацa</t>
  </si>
  <si>
    <t>0601-0008</t>
  </si>
  <si>
    <t>Јавна хигијена</t>
  </si>
  <si>
    <t>0601-0009</t>
  </si>
  <si>
    <t>Уређење и одржавање зеленила</t>
  </si>
  <si>
    <t>0601-0010</t>
  </si>
  <si>
    <t>Јавна расвета</t>
  </si>
  <si>
    <t>0601-0011</t>
  </si>
  <si>
    <t>Одржавање гробаља и погребне услуге</t>
  </si>
  <si>
    <t>0601-0012</t>
  </si>
  <si>
    <t>Одржавање стамбених зграда</t>
  </si>
  <si>
    <t>0601-0013</t>
  </si>
  <si>
    <t>Ауто-такси превоз путника</t>
  </si>
  <si>
    <t>0601-0014</t>
  </si>
  <si>
    <t>Остале комуналне услуге</t>
  </si>
  <si>
    <t>0601-П1</t>
  </si>
  <si>
    <t>0601-П2</t>
  </si>
  <si>
    <t>0601-П3</t>
  </si>
  <si>
    <t>1501</t>
  </si>
  <si>
    <t>Програм 3.  Локални економски развој</t>
  </si>
  <si>
    <t>1501-0001</t>
  </si>
  <si>
    <t>Подршка постојећој привреди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</si>
  <si>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</si>
  <si>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</si>
  <si>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</si>
  <si>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</si>
  <si>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</si>
  <si>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</si>
  <si>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1501-0005</t>
  </si>
  <si>
    <t>Финансијска подршка локалном економском развоју</t>
  </si>
  <si>
    <t>1501-П1</t>
  </si>
  <si>
    <t>Стручна пракса 2015</t>
  </si>
  <si>
    <t>1501-П2</t>
  </si>
  <si>
    <t>Школа заваривања 2015</t>
  </si>
  <si>
    <t>1501-П3</t>
  </si>
  <si>
    <t>1502</t>
  </si>
  <si>
    <t>Програм 4.  Развој туризма</t>
  </si>
  <si>
    <t>1502-0001</t>
  </si>
  <si>
    <t>Управљање развојем туризма</t>
  </si>
  <si>
    <t>1502-0002</t>
  </si>
  <si>
    <t>Туристичка промоција</t>
  </si>
  <si>
    <t>1502-П1</t>
  </si>
  <si>
    <t>1502-П2</t>
  </si>
  <si>
    <t>Међународна смотра фолклора</t>
  </si>
  <si>
    <t>1502-П3</t>
  </si>
  <si>
    <t>Етно сајам</t>
  </si>
  <si>
    <t>1502-П4</t>
  </si>
  <si>
    <t>Меморијал Бакије Бакића</t>
  </si>
  <si>
    <t>1502-П5</t>
  </si>
  <si>
    <t>Новогодишње украшавање града</t>
  </si>
  <si>
    <t>1502-П6</t>
  </si>
  <si>
    <t>Постављање Ски лифта "Суво Рудиште"</t>
  </si>
  <si>
    <t>0101</t>
  </si>
  <si>
    <t>Програм 5.  Развој пољопривреде</t>
  </si>
  <si>
    <t>0101-0001</t>
  </si>
  <si>
    <t>Унапређење  услова за пољопривредну делатност</t>
  </si>
  <si>
    <t>0101-0002</t>
  </si>
  <si>
    <t>Подстицаји пољопривредној производњи</t>
  </si>
  <si>
    <t>0101-П1</t>
  </si>
  <si>
    <t xml:space="preserve">Набавка стеоних јуница </t>
  </si>
  <si>
    <t>0101-П10</t>
  </si>
  <si>
    <t>0401</t>
  </si>
  <si>
    <t>Програм 6.  Заштита животне средине</t>
  </si>
  <si>
    <t>0401-0001</t>
  </si>
  <si>
    <t>Управљање заштитом животне средине и природних вредности</t>
  </si>
  <si>
    <t>0401-0002</t>
  </si>
  <si>
    <t>Управљање комуналним отпадом</t>
  </si>
  <si>
    <t>0401-0003</t>
  </si>
  <si>
    <t>Праћење квалитета елемената животне средине</t>
  </si>
  <si>
    <t>0401-0004</t>
  </si>
  <si>
    <t>Заштита природних вредности и унапређење подручја са природним својствима</t>
  </si>
  <si>
    <t>0401-П1</t>
  </si>
  <si>
    <t>Набавка контејнера</t>
  </si>
  <si>
    <t>0401-П2</t>
  </si>
  <si>
    <t>0401-П3</t>
  </si>
  <si>
    <t>0701</t>
  </si>
  <si>
    <t>Програм 7.  Путна инфраструктура</t>
  </si>
  <si>
    <t>0701-0001</t>
  </si>
  <si>
    <t>Управљање саобраћајном инфраструктуром</t>
  </si>
  <si>
    <t>0701-0002</t>
  </si>
  <si>
    <t>Одржавање путева</t>
  </si>
  <si>
    <t>0701-П1</t>
  </si>
  <si>
    <t>0701-П2</t>
  </si>
  <si>
    <t>0701-П3</t>
  </si>
  <si>
    <t>2001</t>
  </si>
  <si>
    <t>Програм 8.  Предшколско васпитање</t>
  </si>
  <si>
    <t>2001-0001</t>
  </si>
  <si>
    <t xml:space="preserve">Функционисање предшколских установа </t>
  </si>
  <si>
    <t>2001-П1</t>
  </si>
  <si>
    <t>2001-П2</t>
  </si>
  <si>
    <t>2001-П3</t>
  </si>
  <si>
    <t>2002</t>
  </si>
  <si>
    <t>Програм 9.  Основно образовање</t>
  </si>
  <si>
    <t>2002-0001</t>
  </si>
  <si>
    <t>Функционисање основних школа</t>
  </si>
  <si>
    <t>2002-П1</t>
  </si>
  <si>
    <t>2002-П2</t>
  </si>
  <si>
    <t>2002-П3</t>
  </si>
  <si>
    <t>2003</t>
  </si>
  <si>
    <t>Програм 10. Средње образовање</t>
  </si>
  <si>
    <t>2003-0001</t>
  </si>
  <si>
    <t>Функционисање средњих школа</t>
  </si>
  <si>
    <t>2003-П1</t>
  </si>
  <si>
    <t xml:space="preserve">Пројекат: </t>
  </si>
  <si>
    <t>2003-П2</t>
  </si>
  <si>
    <t>2003-П3</t>
  </si>
  <si>
    <t>0901</t>
  </si>
  <si>
    <t>Програм 11.  Социјална  и дечја заштита</t>
  </si>
  <si>
    <t>0901-0001</t>
  </si>
  <si>
    <t>Социјалне помоћи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</si>
  <si>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</si>
  <si>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</si>
  <si>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</si>
  <si>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</si>
  <si>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0901-0004</t>
  </si>
  <si>
    <t>Саветодавно-терапијске и социјално-едукативне услуге</t>
  </si>
  <si>
    <t>0901-0005</t>
  </si>
  <si>
    <t>Активности Црвеног крста</t>
  </si>
  <si>
    <t>1801</t>
  </si>
  <si>
    <t>Програм 12.  Примарна здравствена заштита</t>
  </si>
  <si>
    <t>1801-0001</t>
  </si>
  <si>
    <t>Функционисање установа примарне здравствене заштите</t>
  </si>
  <si>
    <t>1801-П1</t>
  </si>
  <si>
    <t>Суфинансирање вештачке оплодње</t>
  </si>
  <si>
    <t>1201</t>
  </si>
  <si>
    <t>Програм 13.  Развој културе</t>
  </si>
  <si>
    <t>1201-0001</t>
  </si>
  <si>
    <t xml:space="preserve">Функционисање локалних установа културе </t>
  </si>
  <si>
    <t>1201-0002</t>
  </si>
  <si>
    <t>Подстицаји културном и уметничком стваралаштву</t>
  </si>
  <si>
    <t>1201-П1</t>
  </si>
  <si>
    <t>1301</t>
  </si>
  <si>
    <t>Програм 14.  Развој спорта и омладине</t>
  </si>
  <si>
    <t>1301-0001</t>
  </si>
  <si>
    <t>Подршка локалним спортским организацијама, удружењима и савезима</t>
  </si>
  <si>
    <t>1301-0002</t>
  </si>
  <si>
    <t>Подршка предшколском, школском и рекреативном спорту и масовној физичкој култури</t>
  </si>
  <si>
    <t>1301-0003</t>
  </si>
  <si>
    <t>Одржавање спортске инфраструктуре</t>
  </si>
  <si>
    <t>0602</t>
  </si>
  <si>
    <t>Програм 15.  Локална самоуправа</t>
  </si>
  <si>
    <t>0602-0001</t>
  </si>
  <si>
    <t>Функционисање локалне самоуправе и градских општина</t>
  </si>
  <si>
    <t>0602-0002</t>
  </si>
  <si>
    <t>Месне заједнице</t>
  </si>
  <si>
    <t>0602-0003</t>
  </si>
  <si>
    <t>Управљање јавним дугом</t>
  </si>
  <si>
    <t>0602-0004</t>
  </si>
  <si>
    <t>Општинско јавно правобранилаштво</t>
  </si>
  <si>
    <t>0602-0005</t>
  </si>
  <si>
    <t>Заштитник грађана</t>
  </si>
  <si>
    <t>0602-0006</t>
  </si>
  <si>
    <t>Информисање</t>
  </si>
  <si>
    <t>0602-0007</t>
  </si>
  <si>
    <t>Канцеларија за младе</t>
  </si>
  <si>
    <t>0602-0008</t>
  </si>
  <si>
    <t>Програми националних мањина</t>
  </si>
  <si>
    <t>0602-0009</t>
  </si>
  <si>
    <t>Правна помоћ</t>
  </si>
  <si>
    <t>0602-0010</t>
  </si>
  <si>
    <t>0602-П1</t>
  </si>
  <si>
    <t xml:space="preserve">Прослава Дана особођења Града </t>
  </si>
  <si>
    <t>0602-П2</t>
  </si>
  <si>
    <t>Прослава Градске славе - Света Тројица</t>
  </si>
  <si>
    <t xml:space="preserve">УКУПНИ ПРОГРАМСКИ ЈАВНИ РАСХОДИ </t>
  </si>
  <si>
    <t>Aсфалтирање улица и изградња мостова на територији општине Куршумлија</t>
  </si>
  <si>
    <t>Маскембал</t>
  </si>
  <si>
    <t>Управљање отпадним водама  - канализација</t>
  </si>
  <si>
    <t>Изградња водоводне мреже</t>
  </si>
  <si>
    <t>Изградња канализационе мреже</t>
  </si>
  <si>
    <t>Канцеларија за избеглице</t>
  </si>
  <si>
    <t>Културно лето Куршумлије</t>
  </si>
  <si>
    <t>Oбележавање 850 година од изградње првих задужбина Стефана Немање</t>
  </si>
  <si>
    <t>Рестаурација манастира Св.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</si>
</sst>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_(* #,##0.00_);_(* \(#,##0.00\);_(* \-??_);_(@_)"/>
    <numFmt numFmtId="167" formatCode="0.0%"/>
    <numFmt numFmtId="168" formatCode="_-* #,##0.00\ _D_i_n_._-;\-* #,##0.00\ _D_i_n_._-;_-* &quot;-&quot;??\ _D_i_n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63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Alignment="0" applyProtection="0"/>
    <xf numFmtId="0" fontId="17" fillId="20" borderId="8" applyNumberFormat="0" applyAlignment="0" applyProtection="0"/>
    <xf numFmtId="9" fontId="3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7" fillId="20" borderId="17" applyNumberFormat="0" applyAlignment="0" applyProtection="0"/>
    <xf numFmtId="0" fontId="14" fillId="7" borderId="17" applyNumberFormat="0" applyAlignment="0" applyProtection="0"/>
    <xf numFmtId="0" fontId="3" fillId="23" borderId="18" applyNumberFormat="0" applyAlignment="0" applyProtection="0"/>
    <xf numFmtId="0" fontId="17" fillId="20" borderId="19" applyNumberFormat="0" applyAlignment="0" applyProtection="0"/>
    <xf numFmtId="0" fontId="19" fillId="0" borderId="20" applyNumberFormat="0" applyFill="0" applyAlignment="0" applyProtection="0"/>
    <xf numFmtId="0" fontId="7" fillId="20" borderId="17" applyNumberFormat="0" applyAlignment="0" applyProtection="0"/>
    <xf numFmtId="0" fontId="14" fillId="7" borderId="17" applyNumberFormat="0" applyAlignment="0" applyProtection="0"/>
    <xf numFmtId="0" fontId="3" fillId="23" borderId="18" applyNumberFormat="0" applyAlignment="0" applyProtection="0"/>
    <xf numFmtId="0" fontId="17" fillId="20" borderId="19" applyNumberFormat="0" applyAlignment="0" applyProtection="0"/>
    <xf numFmtId="0" fontId="19" fillId="0" borderId="20" applyNumberFormat="0" applyFill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/>
    <xf numFmtId="49" fontId="22" fillId="0" borderId="10" xfId="2" applyNumberFormat="1" applyFont="1" applyFill="1" applyBorder="1" applyAlignment="1">
      <alignment horizontal="center" vertical="center" wrapText="1"/>
    </xf>
    <xf numFmtId="0" fontId="24" fillId="0" borderId="13" xfId="1" applyFont="1" applyFill="1" applyBorder="1" applyAlignment="1" applyProtection="1">
      <alignment horizontal="center" vertical="top"/>
    </xf>
    <xf numFmtId="0" fontId="24" fillId="0" borderId="13" xfId="1" applyFont="1" applyFill="1" applyBorder="1" applyAlignment="1" applyProtection="1">
      <alignment horizontal="center"/>
    </xf>
    <xf numFmtId="0" fontId="25" fillId="0" borderId="13" xfId="1" applyFont="1" applyBorder="1" applyAlignment="1">
      <alignment horizontal="center" vertical="center"/>
    </xf>
    <xf numFmtId="0" fontId="24" fillId="0" borderId="15" xfId="1" applyFont="1" applyFill="1" applyBorder="1" applyAlignment="1" applyProtection="1">
      <alignment horizontal="center" vertical="top"/>
    </xf>
    <xf numFmtId="0" fontId="24" fillId="0" borderId="15" xfId="1" applyFont="1" applyFill="1" applyBorder="1" applyAlignment="1" applyProtection="1">
      <alignment horizontal="center"/>
    </xf>
    <xf numFmtId="0" fontId="25" fillId="0" borderId="15" xfId="1" applyFont="1" applyBorder="1" applyAlignment="1">
      <alignment horizontal="center" vertical="center"/>
    </xf>
    <xf numFmtId="0" fontId="23" fillId="24" borderId="10" xfId="1" applyFont="1" applyFill="1" applyBorder="1" applyAlignment="1" applyProtection="1">
      <alignment horizontal="left" vertical="top"/>
    </xf>
    <xf numFmtId="0" fontId="24" fillId="0" borderId="15" xfId="1" applyFont="1" applyFill="1" applyBorder="1" applyAlignment="1" applyProtection="1">
      <alignment horizontal="left"/>
    </xf>
    <xf numFmtId="0" fontId="24" fillId="0" borderId="13" xfId="1" applyFont="1" applyFill="1" applyBorder="1" applyAlignment="1" applyProtection="1">
      <alignment horizontal="left"/>
    </xf>
    <xf numFmtId="0" fontId="25" fillId="0" borderId="15" xfId="1" applyFont="1" applyBorder="1" applyAlignment="1">
      <alignment horizontal="left"/>
    </xf>
    <xf numFmtId="0" fontId="25" fillId="0" borderId="13" xfId="1" applyFont="1" applyBorder="1" applyAlignment="1">
      <alignment horizontal="left"/>
    </xf>
    <xf numFmtId="0" fontId="24" fillId="0" borderId="15" xfId="1" applyFont="1" applyFill="1" applyBorder="1" applyAlignment="1" applyProtection="1">
      <alignment horizontal="left" vertical="top"/>
    </xf>
    <xf numFmtId="0" fontId="24" fillId="0" borderId="13" xfId="1" applyFont="1" applyFill="1" applyBorder="1" applyAlignment="1" applyProtection="1">
      <alignment horizontal="left" vertical="top"/>
    </xf>
    <xf numFmtId="0" fontId="24" fillId="0" borderId="15" xfId="1" applyFont="1" applyBorder="1" applyAlignment="1" applyProtection="1">
      <alignment horizontal="left" vertical="top"/>
    </xf>
    <xf numFmtId="0" fontId="24" fillId="0" borderId="13" xfId="1" applyFont="1" applyBorder="1" applyAlignment="1" applyProtection="1">
      <alignment horizontal="left" vertical="top"/>
    </xf>
    <xf numFmtId="0" fontId="21" fillId="6" borderId="10" xfId="2" applyFont="1" applyFill="1" applyBorder="1" applyAlignment="1">
      <alignment horizontal="center" vertical="center" wrapText="1"/>
    </xf>
    <xf numFmtId="0" fontId="25" fillId="0" borderId="10" xfId="1" applyFont="1" applyBorder="1" applyAlignment="1">
      <alignment horizontal="center"/>
    </xf>
    <xf numFmtId="49" fontId="26" fillId="24" borderId="10" xfId="1" applyNumberFormat="1" applyFont="1" applyFill="1" applyBorder="1" applyAlignment="1" applyProtection="1">
      <alignment horizontal="center" vertical="top"/>
    </xf>
    <xf numFmtId="49" fontId="26" fillId="24" borderId="10" xfId="1" applyNumberFormat="1" applyFont="1" applyFill="1" applyBorder="1" applyAlignment="1" applyProtection="1">
      <alignment horizontal="left" vertical="top"/>
    </xf>
    <xf numFmtId="0" fontId="25" fillId="0" borderId="15" xfId="1" applyFont="1" applyBorder="1" applyAlignment="1">
      <alignment horizontal="center"/>
    </xf>
    <xf numFmtId="0" fontId="25" fillId="0" borderId="15" xfId="1" applyFont="1" applyBorder="1"/>
    <xf numFmtId="0" fontId="25" fillId="0" borderId="13" xfId="1" applyFont="1" applyBorder="1" applyAlignment="1">
      <alignment horizontal="center"/>
    </xf>
    <xf numFmtId="0" fontId="25" fillId="0" borderId="13" xfId="1" applyFont="1" applyBorder="1"/>
    <xf numFmtId="49" fontId="25" fillId="0" borderId="15" xfId="1" applyNumberFormat="1" applyFont="1" applyBorder="1" applyAlignment="1" applyProtection="1">
      <alignment horizontal="center" vertical="center"/>
    </xf>
    <xf numFmtId="49" fontId="25" fillId="0" borderId="13" xfId="1" applyNumberFormat="1" applyFont="1" applyBorder="1" applyAlignment="1" applyProtection="1">
      <alignment horizontal="center" vertical="top"/>
    </xf>
    <xf numFmtId="49" fontId="25" fillId="0" borderId="15" xfId="1" applyNumberFormat="1" applyFont="1" applyBorder="1" applyAlignment="1" applyProtection="1">
      <alignment horizontal="center" vertical="top"/>
    </xf>
    <xf numFmtId="49" fontId="25" fillId="0" borderId="13" xfId="1" applyNumberFormat="1" applyFont="1" applyBorder="1" applyAlignment="1" applyProtection="1">
      <alignment horizontal="center" vertical="center"/>
    </xf>
    <xf numFmtId="0" fontId="21" fillId="6" borderId="10" xfId="2" applyFont="1" applyFill="1" applyBorder="1" applyAlignment="1">
      <alignment horizontal="left" vertical="center" wrapText="1"/>
    </xf>
    <xf numFmtId="164" fontId="25" fillId="0" borderId="0" xfId="1" applyNumberFormat="1" applyFont="1"/>
    <xf numFmtId="164" fontId="25" fillId="0" borderId="0" xfId="48" applyNumberFormat="1" applyFont="1" applyAlignment="1">
      <alignment horizontal="right"/>
    </xf>
    <xf numFmtId="0" fontId="22" fillId="0" borderId="10" xfId="48" applyNumberFormat="1" applyFont="1" applyFill="1" applyBorder="1" applyAlignment="1">
      <alignment horizontal="center" vertical="center" wrapText="1"/>
    </xf>
    <xf numFmtId="0" fontId="22" fillId="0" borderId="10" xfId="2" applyNumberFormat="1" applyFont="1" applyFill="1" applyBorder="1" applyAlignment="1">
      <alignment horizontal="center" vertical="center" wrapText="1"/>
    </xf>
    <xf numFmtId="3" fontId="26" fillId="24" borderId="10" xfId="48" applyNumberFormat="1" applyFont="1" applyFill="1" applyBorder="1" applyAlignment="1">
      <alignment vertical="center"/>
    </xf>
    <xf numFmtId="167" fontId="25" fillId="24" borderId="10" xfId="49" applyNumberFormat="1" applyFont="1" applyFill="1" applyBorder="1" applyAlignment="1">
      <alignment vertical="center"/>
    </xf>
    <xf numFmtId="3" fontId="26" fillId="24" borderId="10" xfId="1" applyNumberFormat="1" applyFont="1" applyFill="1" applyBorder="1" applyAlignment="1">
      <alignment vertical="center"/>
    </xf>
    <xf numFmtId="0" fontId="25" fillId="24" borderId="10" xfId="1" applyFont="1" applyFill="1" applyBorder="1" applyAlignment="1">
      <alignment vertical="center"/>
    </xf>
    <xf numFmtId="3" fontId="25" fillId="0" borderId="15" xfId="48" applyNumberFormat="1" applyFont="1" applyBorder="1" applyAlignment="1">
      <alignment vertical="center"/>
    </xf>
    <xf numFmtId="167" fontId="25" fillId="0" borderId="15" xfId="49" applyNumberFormat="1" applyFont="1" applyBorder="1" applyAlignment="1">
      <alignment vertical="center"/>
    </xf>
    <xf numFmtId="3" fontId="25" fillId="0" borderId="15" xfId="1" applyNumberFormat="1" applyFont="1" applyBorder="1" applyAlignment="1">
      <alignment vertical="center"/>
    </xf>
    <xf numFmtId="0" fontId="25" fillId="0" borderId="15" xfId="1" applyFont="1" applyBorder="1" applyAlignment="1">
      <alignment vertical="center"/>
    </xf>
    <xf numFmtId="3" fontId="25" fillId="0" borderId="13" xfId="48" applyNumberFormat="1" applyFont="1" applyBorder="1" applyAlignment="1">
      <alignment vertical="center"/>
    </xf>
    <xf numFmtId="167" fontId="25" fillId="0" borderId="13" xfId="49" applyNumberFormat="1" applyFont="1" applyBorder="1" applyAlignment="1">
      <alignment vertical="center"/>
    </xf>
    <xf numFmtId="3" fontId="25" fillId="0" borderId="13" xfId="1" applyNumberFormat="1" applyFont="1" applyBorder="1" applyAlignment="1">
      <alignment vertical="center"/>
    </xf>
    <xf numFmtId="0" fontId="25" fillId="0" borderId="16" xfId="1" applyFont="1" applyBorder="1" applyAlignment="1">
      <alignment vertical="center"/>
    </xf>
    <xf numFmtId="3" fontId="24" fillId="0" borderId="13" xfId="48" applyNumberFormat="1" applyFont="1" applyFill="1" applyBorder="1" applyAlignment="1" applyProtection="1">
      <alignment vertical="center"/>
    </xf>
    <xf numFmtId="3" fontId="24" fillId="0" borderId="13" xfId="1" applyNumberFormat="1" applyFont="1" applyFill="1" applyBorder="1" applyAlignment="1" applyProtection="1">
      <alignment vertical="center"/>
    </xf>
    <xf numFmtId="0" fontId="25" fillId="0" borderId="13" xfId="1" applyFont="1" applyBorder="1" applyAlignment="1">
      <alignment vertical="center"/>
    </xf>
    <xf numFmtId="0" fontId="26" fillId="24" borderId="10" xfId="1" applyFont="1" applyFill="1" applyBorder="1" applyAlignment="1">
      <alignment vertical="center"/>
    </xf>
    <xf numFmtId="3" fontId="23" fillId="24" borderId="10" xfId="48" applyNumberFormat="1" applyFont="1" applyFill="1" applyBorder="1" applyAlignment="1" applyProtection="1">
      <alignment vertical="center"/>
    </xf>
    <xf numFmtId="0" fontId="24" fillId="0" borderId="15" xfId="1" applyFont="1" applyFill="1" applyBorder="1" applyAlignment="1" applyProtection="1">
      <alignment vertical="center"/>
    </xf>
    <xf numFmtId="0" fontId="24" fillId="0" borderId="16" xfId="1" applyFont="1" applyFill="1" applyBorder="1" applyAlignment="1" applyProtection="1">
      <alignment vertical="center"/>
    </xf>
    <xf numFmtId="0" fontId="24" fillId="0" borderId="13" xfId="1" applyFont="1" applyFill="1" applyBorder="1" applyAlignment="1" applyProtection="1">
      <alignment vertical="center"/>
    </xf>
    <xf numFmtId="3" fontId="25" fillId="0" borderId="15" xfId="48" applyNumberFormat="1" applyFont="1" applyFill="1" applyBorder="1" applyAlignment="1">
      <alignment vertical="center"/>
    </xf>
    <xf numFmtId="3" fontId="25" fillId="0" borderId="13" xfId="48" applyNumberFormat="1" applyFont="1" applyFill="1" applyBorder="1" applyAlignment="1">
      <alignment vertical="center"/>
    </xf>
    <xf numFmtId="3" fontId="21" fillId="6" borderId="10" xfId="48" applyNumberFormat="1" applyFont="1" applyFill="1" applyBorder="1" applyAlignment="1">
      <alignment vertical="center" wrapText="1"/>
    </xf>
    <xf numFmtId="167" fontId="21" fillId="6" borderId="10" xfId="49" applyNumberFormat="1" applyFont="1" applyFill="1" applyBorder="1" applyAlignment="1">
      <alignment vertical="center" wrapText="1"/>
    </xf>
    <xf numFmtId="3" fontId="21" fillId="6" borderId="10" xfId="2" applyNumberFormat="1" applyFont="1" applyFill="1" applyBorder="1" applyAlignment="1">
      <alignment vertical="center" wrapText="1"/>
    </xf>
    <xf numFmtId="0" fontId="21" fillId="6" borderId="10" xfId="2" applyFont="1" applyFill="1" applyBorder="1" applyAlignment="1">
      <alignment vertical="center" wrapText="1"/>
    </xf>
    <xf numFmtId="3" fontId="26" fillId="0" borderId="15" xfId="48" applyNumberFormat="1" applyFont="1" applyBorder="1" applyAlignment="1">
      <alignment vertical="center"/>
    </xf>
    <xf numFmtId="3" fontId="26" fillId="0" borderId="13" xfId="48" applyNumberFormat="1" applyFont="1" applyBorder="1" applyAlignment="1">
      <alignment vertical="center"/>
    </xf>
    <xf numFmtId="3" fontId="23" fillId="0" borderId="13" xfId="48" applyNumberFormat="1" applyFont="1" applyFill="1" applyBorder="1" applyAlignment="1" applyProtection="1">
      <alignment vertical="center"/>
    </xf>
    <xf numFmtId="3" fontId="26" fillId="0" borderId="15" xfId="1" applyNumberFormat="1" applyFont="1" applyBorder="1" applyAlignment="1">
      <alignment vertical="center"/>
    </xf>
    <xf numFmtId="3" fontId="23" fillId="0" borderId="13" xfId="1" applyNumberFormat="1" applyFont="1" applyFill="1" applyBorder="1" applyAlignment="1" applyProtection="1">
      <alignment vertical="center"/>
    </xf>
    <xf numFmtId="3" fontId="26" fillId="0" borderId="13" xfId="1" applyNumberFormat="1" applyFont="1" applyBorder="1" applyAlignment="1">
      <alignment vertical="center"/>
    </xf>
    <xf numFmtId="3" fontId="26" fillId="24" borderId="15" xfId="48" applyNumberFormat="1" applyFont="1" applyFill="1" applyBorder="1" applyAlignment="1">
      <alignment vertical="center"/>
    </xf>
    <xf numFmtId="3" fontId="26" fillId="24" borderId="15" xfId="1" applyNumberFormat="1" applyFont="1" applyFill="1" applyBorder="1" applyAlignment="1">
      <alignment vertical="center"/>
    </xf>
    <xf numFmtId="3" fontId="26" fillId="24" borderId="14" xfId="48" applyNumberFormat="1" applyFont="1" applyFill="1" applyBorder="1" applyAlignment="1">
      <alignment vertical="center"/>
    </xf>
    <xf numFmtId="10" fontId="25" fillId="24" borderId="10" xfId="62" applyNumberFormat="1" applyFont="1" applyFill="1" applyBorder="1" applyAlignment="1">
      <alignment vertical="center"/>
    </xf>
    <xf numFmtId="10" fontId="25" fillId="24" borderId="10" xfId="49" applyNumberFormat="1" applyFont="1" applyFill="1" applyBorder="1" applyAlignment="1">
      <alignment vertical="center"/>
    </xf>
    <xf numFmtId="10" fontId="25" fillId="0" borderId="15" xfId="49" applyNumberFormat="1" applyFont="1" applyBorder="1" applyAlignment="1">
      <alignment vertical="center"/>
    </xf>
    <xf numFmtId="0" fontId="25" fillId="0" borderId="16" xfId="1" applyFont="1" applyBorder="1" applyAlignment="1">
      <alignment horizontal="center"/>
    </xf>
    <xf numFmtId="0" fontId="24" fillId="0" borderId="16" xfId="1" applyFont="1" applyFill="1" applyBorder="1" applyAlignment="1" applyProtection="1">
      <alignment horizontal="left"/>
    </xf>
    <xf numFmtId="3" fontId="24" fillId="0" borderId="16" xfId="48" applyNumberFormat="1" applyFont="1" applyFill="1" applyBorder="1" applyAlignment="1" applyProtection="1">
      <alignment vertical="center"/>
    </xf>
    <xf numFmtId="167" fontId="25" fillId="0" borderId="16" xfId="49" applyNumberFormat="1" applyFont="1" applyBorder="1" applyAlignment="1">
      <alignment vertical="center"/>
    </xf>
    <xf numFmtId="3" fontId="24" fillId="0" borderId="16" xfId="1" applyNumberFormat="1" applyFont="1" applyFill="1" applyBorder="1" applyAlignment="1" applyProtection="1">
      <alignment vertical="center"/>
    </xf>
    <xf numFmtId="3" fontId="25" fillId="0" borderId="16" xfId="48" applyNumberFormat="1" applyFont="1" applyBorder="1" applyAlignment="1">
      <alignment vertical="center"/>
    </xf>
    <xf numFmtId="49" fontId="25" fillId="0" borderId="21" xfId="1" applyNumberFormat="1" applyFont="1" applyBorder="1" applyAlignment="1" applyProtection="1">
      <alignment horizontal="center" vertical="top"/>
    </xf>
    <xf numFmtId="0" fontId="24" fillId="0" borderId="21" xfId="1" applyFont="1" applyFill="1" applyBorder="1" applyAlignment="1" applyProtection="1">
      <alignment horizontal="left"/>
    </xf>
    <xf numFmtId="3" fontId="24" fillId="0" borderId="21" xfId="48" applyNumberFormat="1" applyFont="1" applyFill="1" applyBorder="1" applyAlignment="1" applyProtection="1">
      <alignment vertical="center"/>
    </xf>
    <xf numFmtId="167" fontId="25" fillId="0" borderId="21" xfId="49" applyNumberFormat="1" applyFont="1" applyBorder="1" applyAlignment="1">
      <alignment vertical="center"/>
    </xf>
    <xf numFmtId="3" fontId="24" fillId="0" borderId="21" xfId="1" applyNumberFormat="1" applyFont="1" applyFill="1" applyBorder="1" applyAlignment="1" applyProtection="1">
      <alignment vertical="center"/>
    </xf>
    <xf numFmtId="3" fontId="25" fillId="0" borderId="21" xfId="48" applyNumberFormat="1" applyFont="1" applyBorder="1" applyAlignment="1">
      <alignment vertical="center"/>
    </xf>
    <xf numFmtId="0" fontId="25" fillId="0" borderId="21" xfId="1" applyFont="1" applyBorder="1" applyAlignment="1">
      <alignment vertical="center"/>
    </xf>
    <xf numFmtId="49" fontId="25" fillId="0" borderId="22" xfId="1" applyNumberFormat="1" applyFont="1" applyBorder="1" applyAlignment="1" applyProtection="1">
      <alignment horizontal="center" vertical="top"/>
    </xf>
    <xf numFmtId="0" fontId="24" fillId="0" borderId="22" xfId="1" applyFont="1" applyFill="1" applyBorder="1" applyAlignment="1" applyProtection="1">
      <alignment horizontal="left"/>
    </xf>
    <xf numFmtId="3" fontId="24" fillId="0" borderId="22" xfId="48" applyNumberFormat="1" applyFont="1" applyFill="1" applyBorder="1" applyAlignment="1" applyProtection="1">
      <alignment vertical="center"/>
    </xf>
    <xf numFmtId="167" fontId="25" fillId="0" borderId="22" xfId="49" applyNumberFormat="1" applyFont="1" applyBorder="1" applyAlignment="1">
      <alignment vertical="center"/>
    </xf>
    <xf numFmtId="3" fontId="24" fillId="0" borderId="22" xfId="1" applyNumberFormat="1" applyFont="1" applyFill="1" applyBorder="1" applyAlignment="1" applyProtection="1">
      <alignment vertical="center"/>
    </xf>
    <xf numFmtId="3" fontId="25" fillId="0" borderId="22" xfId="48" applyNumberFormat="1" applyFont="1" applyBorder="1" applyAlignment="1">
      <alignment vertical="center"/>
    </xf>
    <xf numFmtId="0" fontId="25" fillId="0" borderId="22" xfId="1" applyFont="1" applyBorder="1" applyAlignment="1">
      <alignment vertical="center"/>
    </xf>
    <xf numFmtId="0" fontId="24" fillId="0" borderId="10" xfId="1" applyFont="1" applyFill="1" applyBorder="1" applyAlignment="1" applyProtection="1">
      <alignment horizontal="left"/>
    </xf>
    <xf numFmtId="3" fontId="24" fillId="0" borderId="10" xfId="48" applyNumberFormat="1" applyFont="1" applyFill="1" applyBorder="1" applyAlignment="1" applyProtection="1">
      <alignment vertical="center"/>
    </xf>
    <xf numFmtId="167" fontId="25" fillId="0" borderId="10" xfId="49" applyNumberFormat="1" applyFont="1" applyBorder="1" applyAlignment="1">
      <alignment vertical="center"/>
    </xf>
    <xf numFmtId="3" fontId="24" fillId="0" borderId="10" xfId="1" applyNumberFormat="1" applyFont="1" applyFill="1" applyBorder="1" applyAlignment="1" applyProtection="1">
      <alignment vertical="center"/>
    </xf>
    <xf numFmtId="3" fontId="25" fillId="0" borderId="10" xfId="48" applyNumberFormat="1" applyFont="1" applyBorder="1" applyAlignment="1">
      <alignment vertical="center"/>
    </xf>
    <xf numFmtId="0" fontId="25" fillId="0" borderId="10" xfId="1" applyFont="1" applyBorder="1" applyAlignment="1">
      <alignment vertical="center"/>
    </xf>
    <xf numFmtId="0" fontId="21" fillId="6" borderId="10" xfId="2" applyFont="1" applyFill="1" applyBorder="1" applyAlignment="1">
      <alignment horizontal="center" vertical="center" wrapText="1"/>
    </xf>
    <xf numFmtId="4" fontId="21" fillId="6" borderId="10" xfId="48" applyNumberFormat="1" applyFont="1" applyFill="1" applyBorder="1" applyAlignment="1">
      <alignment horizontal="center" vertical="center" wrapText="1"/>
    </xf>
    <xf numFmtId="0" fontId="21" fillId="6" borderId="11" xfId="2" applyFont="1" applyFill="1" applyBorder="1" applyAlignment="1">
      <alignment horizontal="center" vertical="center" wrapText="1"/>
    </xf>
    <xf numFmtId="0" fontId="21" fillId="6" borderId="12" xfId="2" applyFont="1" applyFill="1" applyBorder="1" applyAlignment="1">
      <alignment horizontal="center" vertical="center" wrapText="1"/>
    </xf>
  </cellXfs>
  <cellStyles count="6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alculation 3" xfId="52"/>
    <cellStyle name="Calculation 4" xfId="57"/>
    <cellStyle name="Check Cell 2" xfId="29"/>
    <cellStyle name="Comma 2" xfId="30"/>
    <cellStyle name="Comma 3" xfId="50"/>
    <cellStyle name="Comma 4" xfId="48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Input 3" xfId="53"/>
    <cellStyle name="Input 4" xfId="58"/>
    <cellStyle name="Linked Cell 2" xfId="38"/>
    <cellStyle name="Neutral 2" xfId="39"/>
    <cellStyle name="Normal" xfId="0" builtinId="0"/>
    <cellStyle name="Normal 2" xfId="2"/>
    <cellStyle name="Normal 2 2" xfId="51"/>
    <cellStyle name="Normal 3" xfId="47"/>
    <cellStyle name="Normal 4" xfId="1"/>
    <cellStyle name="Note 2" xfId="40"/>
    <cellStyle name="Note 3" xfId="54"/>
    <cellStyle name="Note 4" xfId="59"/>
    <cellStyle name="Output 2" xfId="41"/>
    <cellStyle name="Output 3" xfId="55"/>
    <cellStyle name="Output 4" xfId="60"/>
    <cellStyle name="Percent" xfId="62" builtinId="5"/>
    <cellStyle name="Percent 2" xfId="42"/>
    <cellStyle name="Percent 3" xfId="46"/>
    <cellStyle name="Percent 4" xfId="49"/>
    <cellStyle name="Title 2" xfId="43"/>
    <cellStyle name="Total 2" xfId="44"/>
    <cellStyle name="Total 3" xfId="56"/>
    <cellStyle name="Total 4" xfId="61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B1" workbookViewId="0">
      <selection activeCell="G100" sqref="G100"/>
    </sheetView>
  </sheetViews>
  <sheetFormatPr defaultRowHeight="14.4" x14ac:dyDescent="0.3"/>
  <cols>
    <col min="3" max="3" width="52.5546875" customWidth="1"/>
    <col min="4" max="4" width="14.44140625" customWidth="1"/>
    <col min="5" max="5" width="11.109375" customWidth="1"/>
    <col min="6" max="6" width="10" customWidth="1"/>
    <col min="7" max="7" width="13.5546875" customWidth="1"/>
    <col min="8" max="8" width="10.6640625" customWidth="1"/>
  </cols>
  <sheetData>
    <row r="1" spans="1:8" x14ac:dyDescent="0.3">
      <c r="A1" s="101" t="s">
        <v>0</v>
      </c>
      <c r="B1" s="102"/>
      <c r="C1" s="99" t="s">
        <v>1</v>
      </c>
      <c r="D1" s="100" t="s">
        <v>2</v>
      </c>
      <c r="E1" s="99" t="s">
        <v>3</v>
      </c>
      <c r="F1" s="99" t="s">
        <v>4</v>
      </c>
      <c r="G1" s="100" t="s">
        <v>5</v>
      </c>
      <c r="H1" s="99" t="s">
        <v>6</v>
      </c>
    </row>
    <row r="2" spans="1:8" ht="79.2" x14ac:dyDescent="0.3">
      <c r="A2" s="18" t="s">
        <v>7</v>
      </c>
      <c r="B2" s="18" t="s">
        <v>8</v>
      </c>
      <c r="C2" s="99"/>
      <c r="D2" s="100"/>
      <c r="E2" s="99"/>
      <c r="F2" s="99"/>
      <c r="G2" s="100"/>
      <c r="H2" s="99"/>
    </row>
    <row r="3" spans="1:8" x14ac:dyDescent="0.3">
      <c r="A3" s="2" t="s">
        <v>9</v>
      </c>
      <c r="B3" s="2" t="s">
        <v>10</v>
      </c>
      <c r="C3" s="2" t="s">
        <v>11</v>
      </c>
      <c r="D3" s="33">
        <v>4</v>
      </c>
      <c r="E3" s="34">
        <v>5</v>
      </c>
      <c r="F3" s="34">
        <v>6</v>
      </c>
      <c r="G3" s="33">
        <v>7</v>
      </c>
      <c r="H3" s="19">
        <v>8</v>
      </c>
    </row>
    <row r="4" spans="1:8" x14ac:dyDescent="0.3">
      <c r="A4" s="20" t="s">
        <v>12</v>
      </c>
      <c r="B4" s="21"/>
      <c r="C4" s="9" t="s">
        <v>13</v>
      </c>
      <c r="D4" s="35">
        <f>SUM(D5:D7)</f>
        <v>45020000</v>
      </c>
      <c r="E4" s="70">
        <f>D4/D116</f>
        <v>6.8523592085235924E-2</v>
      </c>
      <c r="F4" s="37">
        <v>0</v>
      </c>
      <c r="G4" s="35">
        <f>SUM(G5:G7)</f>
        <v>45020000</v>
      </c>
      <c r="H4" s="38"/>
    </row>
    <row r="5" spans="1:8" x14ac:dyDescent="0.3">
      <c r="A5" s="22"/>
      <c r="B5" s="22" t="s">
        <v>14</v>
      </c>
      <c r="C5" s="10" t="s">
        <v>15</v>
      </c>
      <c r="D5" s="61">
        <v>4600000</v>
      </c>
      <c r="E5" s="40">
        <v>0</v>
      </c>
      <c r="F5" s="41">
        <v>0</v>
      </c>
      <c r="G5" s="61">
        <v>4600000</v>
      </c>
      <c r="H5" s="42"/>
    </row>
    <row r="6" spans="1:8" x14ac:dyDescent="0.3">
      <c r="A6" s="24"/>
      <c r="B6" s="24" t="s">
        <v>16</v>
      </c>
      <c r="C6" s="11" t="s">
        <v>17</v>
      </c>
      <c r="D6" s="62">
        <v>38420000</v>
      </c>
      <c r="E6" s="44">
        <v>0</v>
      </c>
      <c r="F6" s="45">
        <v>0</v>
      </c>
      <c r="G6" s="62">
        <v>38420000</v>
      </c>
      <c r="H6" s="46"/>
    </row>
    <row r="7" spans="1:8" ht="15" customHeight="1" x14ac:dyDescent="0.3">
      <c r="A7" s="24"/>
      <c r="B7" s="24" t="s">
        <v>18</v>
      </c>
      <c r="C7" s="11" t="s">
        <v>209</v>
      </c>
      <c r="D7" s="63">
        <v>2000000</v>
      </c>
      <c r="E7" s="44">
        <v>0</v>
      </c>
      <c r="F7" s="48">
        <v>0</v>
      </c>
      <c r="G7" s="62">
        <v>2000000</v>
      </c>
      <c r="H7" s="46"/>
    </row>
    <row r="8" spans="1:8" x14ac:dyDescent="0.3">
      <c r="A8" s="24"/>
      <c r="B8" s="24" t="s">
        <v>19</v>
      </c>
      <c r="C8" s="11" t="s">
        <v>20</v>
      </c>
      <c r="D8" s="47">
        <v>0</v>
      </c>
      <c r="E8" s="44">
        <v>0</v>
      </c>
      <c r="F8" s="48">
        <v>0</v>
      </c>
      <c r="G8" s="43">
        <v>0</v>
      </c>
      <c r="H8" s="49"/>
    </row>
    <row r="9" spans="1:8" x14ac:dyDescent="0.3">
      <c r="A9" s="73"/>
      <c r="B9" s="24" t="s">
        <v>19</v>
      </c>
      <c r="C9" s="74"/>
      <c r="D9" s="75">
        <v>0</v>
      </c>
      <c r="E9" s="76">
        <v>0</v>
      </c>
      <c r="F9" s="77">
        <v>0</v>
      </c>
      <c r="G9" s="78">
        <v>0</v>
      </c>
      <c r="H9" s="46"/>
    </row>
    <row r="10" spans="1:8" x14ac:dyDescent="0.3">
      <c r="A10" s="24"/>
      <c r="B10" s="24" t="s">
        <v>21</v>
      </c>
      <c r="C10" s="11" t="s">
        <v>20</v>
      </c>
      <c r="D10" s="47">
        <v>0</v>
      </c>
      <c r="E10" s="44">
        <v>0</v>
      </c>
      <c r="F10" s="48">
        <v>0</v>
      </c>
      <c r="G10" s="43">
        <v>0</v>
      </c>
      <c r="H10" s="49"/>
    </row>
    <row r="11" spans="1:8" x14ac:dyDescent="0.3">
      <c r="A11" s="20" t="s">
        <v>22</v>
      </c>
      <c r="B11" s="21"/>
      <c r="C11" s="9" t="s">
        <v>23</v>
      </c>
      <c r="D11" s="35">
        <f>SUM(D12:D27)</f>
        <v>116430000</v>
      </c>
      <c r="E11" s="71">
        <f>D11/D116</f>
        <v>0.17721461187214613</v>
      </c>
      <c r="F11" s="37">
        <v>0</v>
      </c>
      <c r="G11" s="35">
        <f>SUM(G12:G27)</f>
        <v>116430000</v>
      </c>
      <c r="H11" s="38"/>
    </row>
    <row r="12" spans="1:8" x14ac:dyDescent="0.3">
      <c r="A12" s="22"/>
      <c r="B12" s="22" t="s">
        <v>24</v>
      </c>
      <c r="C12" s="12" t="s">
        <v>25</v>
      </c>
      <c r="D12" s="61">
        <v>10650000</v>
      </c>
      <c r="E12" s="40">
        <v>0</v>
      </c>
      <c r="F12" s="41">
        <v>0</v>
      </c>
      <c r="G12" s="61">
        <v>10650000</v>
      </c>
      <c r="H12" s="42"/>
    </row>
    <row r="13" spans="1:8" x14ac:dyDescent="0.3">
      <c r="A13" s="24"/>
      <c r="B13" s="24" t="s">
        <v>26</v>
      </c>
      <c r="C13" s="13" t="s">
        <v>203</v>
      </c>
      <c r="D13" s="62">
        <v>6170000</v>
      </c>
      <c r="E13" s="44">
        <v>0</v>
      </c>
      <c r="F13" s="45">
        <v>0</v>
      </c>
      <c r="G13" s="62">
        <v>6170000</v>
      </c>
      <c r="H13" s="46"/>
    </row>
    <row r="14" spans="1:8" x14ac:dyDescent="0.3">
      <c r="A14" s="24"/>
      <c r="B14" s="24" t="s">
        <v>27</v>
      </c>
      <c r="C14" s="13" t="s">
        <v>28</v>
      </c>
      <c r="D14" s="43">
        <v>0</v>
      </c>
      <c r="E14" s="44">
        <v>0</v>
      </c>
      <c r="F14" s="45">
        <v>0</v>
      </c>
      <c r="G14" s="62">
        <v>0</v>
      </c>
      <c r="H14" s="46"/>
    </row>
    <row r="15" spans="1:8" x14ac:dyDescent="0.3">
      <c r="A15" s="24"/>
      <c r="B15" s="24" t="s">
        <v>29</v>
      </c>
      <c r="C15" s="13" t="s">
        <v>30</v>
      </c>
      <c r="D15" s="43">
        <v>0</v>
      </c>
      <c r="E15" s="44">
        <v>0</v>
      </c>
      <c r="F15" s="45">
        <v>0</v>
      </c>
      <c r="G15" s="62">
        <v>0</v>
      </c>
      <c r="H15" s="46"/>
    </row>
    <row r="16" spans="1:8" x14ac:dyDescent="0.3">
      <c r="A16" s="24"/>
      <c r="B16" s="24" t="s">
        <v>31</v>
      </c>
      <c r="C16" s="13" t="s">
        <v>32</v>
      </c>
      <c r="D16" s="43">
        <v>0</v>
      </c>
      <c r="E16" s="44">
        <v>0</v>
      </c>
      <c r="F16" s="45">
        <v>0</v>
      </c>
      <c r="G16" s="62">
        <v>0</v>
      </c>
      <c r="H16" s="46"/>
    </row>
    <row r="17" spans="1:8" x14ac:dyDescent="0.3">
      <c r="A17" s="24"/>
      <c r="B17" s="24" t="s">
        <v>33</v>
      </c>
      <c r="C17" s="13" t="s">
        <v>34</v>
      </c>
      <c r="D17" s="43">
        <v>0</v>
      </c>
      <c r="E17" s="44">
        <v>0</v>
      </c>
      <c r="F17" s="45">
        <v>0</v>
      </c>
      <c r="G17" s="62">
        <v>0</v>
      </c>
      <c r="H17" s="46"/>
    </row>
    <row r="18" spans="1:8" x14ac:dyDescent="0.3">
      <c r="A18" s="24"/>
      <c r="B18" s="24" t="s">
        <v>35</v>
      </c>
      <c r="C18" s="13" t="s">
        <v>36</v>
      </c>
      <c r="D18" s="43">
        <v>0</v>
      </c>
      <c r="E18" s="44">
        <v>0</v>
      </c>
      <c r="F18" s="45">
        <v>0</v>
      </c>
      <c r="G18" s="62">
        <v>0</v>
      </c>
      <c r="H18" s="46"/>
    </row>
    <row r="19" spans="1:8" x14ac:dyDescent="0.3">
      <c r="A19" s="24"/>
      <c r="B19" s="24" t="s">
        <v>37</v>
      </c>
      <c r="C19" s="13" t="s">
        <v>38</v>
      </c>
      <c r="D19" s="62">
        <v>23000000</v>
      </c>
      <c r="E19" s="44">
        <v>0</v>
      </c>
      <c r="F19" s="45">
        <v>0</v>
      </c>
      <c r="G19" s="62">
        <v>23000000</v>
      </c>
      <c r="H19" s="46"/>
    </row>
    <row r="20" spans="1:8" x14ac:dyDescent="0.3">
      <c r="A20" s="24"/>
      <c r="B20" s="24" t="s">
        <v>39</v>
      </c>
      <c r="C20" s="13" t="s">
        <v>40</v>
      </c>
      <c r="D20" s="43">
        <v>0</v>
      </c>
      <c r="E20" s="44">
        <v>0</v>
      </c>
      <c r="F20" s="45">
        <v>0</v>
      </c>
      <c r="G20" s="62">
        <v>0</v>
      </c>
      <c r="H20" s="46"/>
    </row>
    <row r="21" spans="1:8" x14ac:dyDescent="0.3">
      <c r="A21" s="24"/>
      <c r="B21" s="24" t="s">
        <v>41</v>
      </c>
      <c r="C21" s="13" t="s">
        <v>42</v>
      </c>
      <c r="D21" s="62">
        <v>14000000</v>
      </c>
      <c r="E21" s="44">
        <v>0</v>
      </c>
      <c r="F21" s="45">
        <v>0</v>
      </c>
      <c r="G21" s="62">
        <v>14000000</v>
      </c>
      <c r="H21" s="46"/>
    </row>
    <row r="22" spans="1:8" x14ac:dyDescent="0.3">
      <c r="A22" s="24"/>
      <c r="B22" s="24" t="s">
        <v>43</v>
      </c>
      <c r="C22" s="13" t="s">
        <v>44</v>
      </c>
      <c r="D22" s="43">
        <v>0</v>
      </c>
      <c r="E22" s="44">
        <v>0</v>
      </c>
      <c r="F22" s="45">
        <v>0</v>
      </c>
      <c r="G22" s="62">
        <v>0</v>
      </c>
      <c r="H22" s="46"/>
    </row>
    <row r="23" spans="1:8" x14ac:dyDescent="0.3">
      <c r="A23" s="24"/>
      <c r="B23" s="24" t="s">
        <v>45</v>
      </c>
      <c r="C23" s="13" t="s">
        <v>46</v>
      </c>
      <c r="D23" s="43">
        <v>0</v>
      </c>
      <c r="E23" s="44">
        <v>0</v>
      </c>
      <c r="F23" s="45">
        <v>0</v>
      </c>
      <c r="G23" s="62">
        <v>0</v>
      </c>
      <c r="H23" s="46"/>
    </row>
    <row r="24" spans="1:8" x14ac:dyDescent="0.3">
      <c r="A24" s="24"/>
      <c r="B24" s="24" t="s">
        <v>47</v>
      </c>
      <c r="C24" s="13" t="s">
        <v>48</v>
      </c>
      <c r="D24" s="43">
        <v>0</v>
      </c>
      <c r="E24" s="44">
        <v>0</v>
      </c>
      <c r="F24" s="45">
        <v>0</v>
      </c>
      <c r="G24" s="62">
        <v>0</v>
      </c>
      <c r="H24" s="46"/>
    </row>
    <row r="25" spans="1:8" x14ac:dyDescent="0.3">
      <c r="A25" s="24"/>
      <c r="B25" s="24" t="s">
        <v>49</v>
      </c>
      <c r="C25" s="13" t="s">
        <v>50</v>
      </c>
      <c r="D25" s="62">
        <v>25000000</v>
      </c>
      <c r="E25" s="44">
        <v>0</v>
      </c>
      <c r="F25" s="45">
        <v>0</v>
      </c>
      <c r="G25" s="62">
        <v>25000000</v>
      </c>
      <c r="H25" s="46"/>
    </row>
    <row r="26" spans="1:8" x14ac:dyDescent="0.3">
      <c r="A26" s="24"/>
      <c r="B26" s="24" t="s">
        <v>51</v>
      </c>
      <c r="C26" s="11" t="s">
        <v>204</v>
      </c>
      <c r="D26" s="63">
        <v>22350000</v>
      </c>
      <c r="E26" s="44">
        <v>0</v>
      </c>
      <c r="F26" s="48">
        <v>0</v>
      </c>
      <c r="G26" s="62">
        <v>22350000</v>
      </c>
      <c r="H26" s="46"/>
    </row>
    <row r="27" spans="1:8" x14ac:dyDescent="0.3">
      <c r="A27" s="24"/>
      <c r="B27" s="24" t="s">
        <v>52</v>
      </c>
      <c r="C27" s="11" t="s">
        <v>205</v>
      </c>
      <c r="D27" s="63">
        <v>15260000</v>
      </c>
      <c r="E27" s="44">
        <v>0</v>
      </c>
      <c r="F27" s="48">
        <v>0</v>
      </c>
      <c r="G27" s="62">
        <v>15260000</v>
      </c>
      <c r="H27" s="46"/>
    </row>
    <row r="28" spans="1:8" x14ac:dyDescent="0.3">
      <c r="A28" s="24"/>
      <c r="B28" s="24" t="s">
        <v>53</v>
      </c>
      <c r="C28" s="11" t="s">
        <v>20</v>
      </c>
      <c r="D28" s="47">
        <v>0</v>
      </c>
      <c r="E28" s="44">
        <v>0</v>
      </c>
      <c r="F28" s="48">
        <v>0</v>
      </c>
      <c r="G28" s="43">
        <v>0</v>
      </c>
      <c r="H28" s="46"/>
    </row>
    <row r="29" spans="1:8" x14ac:dyDescent="0.3">
      <c r="A29" s="20" t="s">
        <v>54</v>
      </c>
      <c r="B29" s="21"/>
      <c r="C29" s="9" t="s">
        <v>55</v>
      </c>
      <c r="D29" s="35">
        <v>12000000</v>
      </c>
      <c r="E29" s="71">
        <f>D29/D116</f>
        <v>1.8264840182648401E-2</v>
      </c>
      <c r="F29" s="37">
        <v>0</v>
      </c>
      <c r="G29" s="35">
        <v>12000000</v>
      </c>
      <c r="H29" s="38"/>
    </row>
    <row r="30" spans="1:8" x14ac:dyDescent="0.3">
      <c r="A30" s="22"/>
      <c r="B30" s="22" t="s">
        <v>56</v>
      </c>
      <c r="C30" s="12" t="s">
        <v>57</v>
      </c>
      <c r="D30" s="39">
        <v>0</v>
      </c>
      <c r="E30" s="40">
        <v>0</v>
      </c>
      <c r="F30" s="41">
        <v>0</v>
      </c>
      <c r="G30" s="39">
        <v>0</v>
      </c>
      <c r="H30" s="42"/>
    </row>
    <row r="31" spans="1:8" x14ac:dyDescent="0.3">
      <c r="A31" s="24"/>
      <c r="B31" s="24" t="s">
        <v>58</v>
      </c>
      <c r="C31" s="13" t="s">
        <v>59</v>
      </c>
      <c r="D31" s="43"/>
      <c r="E31" s="44">
        <v>0</v>
      </c>
      <c r="F31" s="45">
        <v>0</v>
      </c>
      <c r="G31" s="43"/>
      <c r="H31" s="46"/>
    </row>
    <row r="32" spans="1:8" x14ac:dyDescent="0.3">
      <c r="A32" s="24"/>
      <c r="B32" s="24" t="s">
        <v>60</v>
      </c>
      <c r="C32" s="13" t="s">
        <v>61</v>
      </c>
      <c r="D32" s="62">
        <v>8000000</v>
      </c>
      <c r="E32" s="44">
        <v>1.269817566580027E-2</v>
      </c>
      <c r="F32" s="45">
        <v>0</v>
      </c>
      <c r="G32" s="43">
        <v>8000000</v>
      </c>
      <c r="H32" s="46"/>
    </row>
    <row r="33" spans="1:8" x14ac:dyDescent="0.3">
      <c r="A33" s="24"/>
      <c r="B33" s="24" t="s">
        <v>62</v>
      </c>
      <c r="C33" s="13" t="s">
        <v>63</v>
      </c>
      <c r="D33" s="43">
        <v>0</v>
      </c>
      <c r="E33" s="44">
        <v>0</v>
      </c>
      <c r="F33" s="45">
        <v>0</v>
      </c>
      <c r="G33" s="43">
        <v>0</v>
      </c>
      <c r="H33" s="46"/>
    </row>
    <row r="34" spans="1:8" x14ac:dyDescent="0.3">
      <c r="A34" s="24"/>
      <c r="B34" s="24" t="s">
        <v>64</v>
      </c>
      <c r="C34" s="13" t="s">
        <v>65</v>
      </c>
      <c r="D34" s="43">
        <v>0</v>
      </c>
      <c r="E34" s="44">
        <v>0</v>
      </c>
      <c r="F34" s="45">
        <v>0</v>
      </c>
      <c r="G34" s="43">
        <v>0</v>
      </c>
      <c r="H34" s="46"/>
    </row>
    <row r="35" spans="1:8" x14ac:dyDescent="0.3">
      <c r="A35" s="24"/>
      <c r="B35" s="24" t="s">
        <v>66</v>
      </c>
      <c r="C35" s="11" t="s">
        <v>67</v>
      </c>
      <c r="D35" s="63">
        <v>4000000</v>
      </c>
      <c r="E35" s="44">
        <v>0</v>
      </c>
      <c r="F35" s="48">
        <v>0</v>
      </c>
      <c r="G35" s="43">
        <v>4000000</v>
      </c>
      <c r="H35" s="46"/>
    </row>
    <row r="36" spans="1:8" x14ac:dyDescent="0.3">
      <c r="A36" s="24"/>
      <c r="B36" s="24" t="s">
        <v>68</v>
      </c>
      <c r="C36" s="11" t="s">
        <v>69</v>
      </c>
      <c r="D36" s="47">
        <v>0</v>
      </c>
      <c r="E36" s="44">
        <v>0</v>
      </c>
      <c r="F36" s="48">
        <v>0</v>
      </c>
      <c r="G36" s="43">
        <v>0</v>
      </c>
      <c r="H36" s="49"/>
    </row>
    <row r="37" spans="1:8" x14ac:dyDescent="0.3">
      <c r="A37" s="24"/>
      <c r="B37" s="24" t="s">
        <v>70</v>
      </c>
      <c r="C37" s="11" t="s">
        <v>20</v>
      </c>
      <c r="D37" s="47">
        <v>0</v>
      </c>
      <c r="E37" s="44">
        <v>0</v>
      </c>
      <c r="F37" s="48">
        <v>0</v>
      </c>
      <c r="G37" s="43">
        <v>0</v>
      </c>
      <c r="H37" s="49"/>
    </row>
    <row r="38" spans="1:8" x14ac:dyDescent="0.3">
      <c r="A38" s="20" t="s">
        <v>71</v>
      </c>
      <c r="B38" s="21"/>
      <c r="C38" s="9" t="s">
        <v>72</v>
      </c>
      <c r="D38" s="35">
        <f>SUM(D39:D41)</f>
        <v>5991960</v>
      </c>
      <c r="E38" s="71">
        <f>D38/D116</f>
        <v>9.1201826484018263E-3</v>
      </c>
      <c r="F38" s="37">
        <v>0</v>
      </c>
      <c r="G38" s="35">
        <v>5991960</v>
      </c>
      <c r="H38" s="50"/>
    </row>
    <row r="39" spans="1:8" x14ac:dyDescent="0.3">
      <c r="A39" s="22"/>
      <c r="B39" s="26" t="s">
        <v>73</v>
      </c>
      <c r="C39" s="14" t="s">
        <v>74</v>
      </c>
      <c r="D39" s="61">
        <v>3461960</v>
      </c>
      <c r="E39" s="40">
        <v>0</v>
      </c>
      <c r="F39" s="41">
        <v>0</v>
      </c>
      <c r="G39" s="61">
        <v>3461960</v>
      </c>
      <c r="H39" s="42"/>
    </row>
    <row r="40" spans="1:8" x14ac:dyDescent="0.3">
      <c r="A40" s="24"/>
      <c r="B40" s="27" t="s">
        <v>75</v>
      </c>
      <c r="C40" s="15" t="s">
        <v>76</v>
      </c>
      <c r="D40" s="62">
        <v>400000</v>
      </c>
      <c r="E40" s="44">
        <v>0</v>
      </c>
      <c r="F40" s="45">
        <v>0</v>
      </c>
      <c r="G40" s="62">
        <v>400000</v>
      </c>
      <c r="H40" s="46"/>
    </row>
    <row r="41" spans="1:8" x14ac:dyDescent="0.3">
      <c r="A41" s="27"/>
      <c r="B41" s="24" t="s">
        <v>77</v>
      </c>
      <c r="C41" s="11" t="s">
        <v>207</v>
      </c>
      <c r="D41" s="63">
        <v>2130000</v>
      </c>
      <c r="E41" s="44">
        <v>3.4919983080950743E-3</v>
      </c>
      <c r="F41" s="48">
        <v>0</v>
      </c>
      <c r="G41" s="62">
        <v>2130000</v>
      </c>
      <c r="H41" s="46"/>
    </row>
    <row r="42" spans="1:8" x14ac:dyDescent="0.3">
      <c r="A42" s="27"/>
      <c r="B42" s="24" t="s">
        <v>78</v>
      </c>
      <c r="C42" s="11" t="s">
        <v>79</v>
      </c>
      <c r="D42" s="47">
        <v>0</v>
      </c>
      <c r="E42" s="44">
        <v>0</v>
      </c>
      <c r="F42" s="48">
        <v>0</v>
      </c>
      <c r="G42" s="43">
        <v>0</v>
      </c>
      <c r="H42" s="49"/>
    </row>
    <row r="43" spans="1:8" x14ac:dyDescent="0.3">
      <c r="A43" s="27"/>
      <c r="B43" s="24" t="s">
        <v>80</v>
      </c>
      <c r="C43" s="11" t="s">
        <v>81</v>
      </c>
      <c r="D43" s="47">
        <v>0</v>
      </c>
      <c r="E43" s="44">
        <v>0</v>
      </c>
      <c r="F43" s="48">
        <v>0</v>
      </c>
      <c r="G43" s="43">
        <v>0</v>
      </c>
      <c r="H43" s="49"/>
    </row>
    <row r="44" spans="1:8" x14ac:dyDescent="0.3">
      <c r="A44" s="27"/>
      <c r="B44" s="24" t="s">
        <v>82</v>
      </c>
      <c r="C44" s="11" t="s">
        <v>83</v>
      </c>
      <c r="D44" s="47">
        <v>0</v>
      </c>
      <c r="E44" s="44">
        <v>0</v>
      </c>
      <c r="F44" s="48">
        <v>0</v>
      </c>
      <c r="G44" s="43">
        <v>0</v>
      </c>
      <c r="H44" s="49"/>
    </row>
    <row r="45" spans="1:8" x14ac:dyDescent="0.3">
      <c r="A45" s="27"/>
      <c r="B45" s="24" t="s">
        <v>84</v>
      </c>
      <c r="C45" s="11" t="s">
        <v>85</v>
      </c>
      <c r="D45" s="47">
        <v>0</v>
      </c>
      <c r="E45" s="44">
        <v>0</v>
      </c>
      <c r="F45" s="48">
        <v>0</v>
      </c>
      <c r="G45" s="43">
        <v>0</v>
      </c>
      <c r="H45" s="49"/>
    </row>
    <row r="46" spans="1:8" x14ac:dyDescent="0.3">
      <c r="A46" s="27"/>
      <c r="B46" s="24" t="s">
        <v>86</v>
      </c>
      <c r="C46" s="11" t="s">
        <v>87</v>
      </c>
      <c r="D46" s="47">
        <v>0</v>
      </c>
      <c r="E46" s="44">
        <v>0</v>
      </c>
      <c r="F46" s="48">
        <v>0</v>
      </c>
      <c r="G46" s="43">
        <v>0</v>
      </c>
      <c r="H46" s="49"/>
    </row>
    <row r="47" spans="1:8" x14ac:dyDescent="0.3">
      <c r="A47" s="20" t="s">
        <v>88</v>
      </c>
      <c r="B47" s="21"/>
      <c r="C47" s="9" t="s">
        <v>89</v>
      </c>
      <c r="D47" s="35">
        <v>15000000</v>
      </c>
      <c r="E47" s="36">
        <f>D47/D116</f>
        <v>2.2831050228310501E-2</v>
      </c>
      <c r="F47" s="37">
        <v>0</v>
      </c>
      <c r="G47" s="35">
        <v>15000000</v>
      </c>
      <c r="H47" s="50"/>
    </row>
    <row r="48" spans="1:8" x14ac:dyDescent="0.3">
      <c r="A48" s="22"/>
      <c r="B48" s="28" t="s">
        <v>90</v>
      </c>
      <c r="C48" s="10" t="s">
        <v>91</v>
      </c>
      <c r="D48" s="39"/>
      <c r="E48" s="40">
        <v>2.3809079373375508E-2</v>
      </c>
      <c r="F48" s="41">
        <v>0</v>
      </c>
      <c r="G48" s="39"/>
      <c r="H48" s="42"/>
    </row>
    <row r="49" spans="1:8" x14ac:dyDescent="0.3">
      <c r="A49" s="24"/>
      <c r="B49" s="27" t="s">
        <v>92</v>
      </c>
      <c r="C49" s="11" t="s">
        <v>93</v>
      </c>
      <c r="D49" s="43">
        <v>15000000</v>
      </c>
      <c r="E49" s="44">
        <v>0</v>
      </c>
      <c r="F49" s="45">
        <v>0</v>
      </c>
      <c r="G49" s="43">
        <v>15000000</v>
      </c>
      <c r="H49" s="46"/>
    </row>
    <row r="50" spans="1:8" x14ac:dyDescent="0.3">
      <c r="A50" s="27"/>
      <c r="B50" s="29" t="s">
        <v>94</v>
      </c>
      <c r="C50" s="11" t="s">
        <v>95</v>
      </c>
      <c r="D50" s="47">
        <v>0</v>
      </c>
      <c r="E50" s="44">
        <v>0</v>
      </c>
      <c r="F50" s="48">
        <v>0</v>
      </c>
      <c r="G50" s="43">
        <v>0</v>
      </c>
      <c r="H50" s="46"/>
    </row>
    <row r="51" spans="1:8" x14ac:dyDescent="0.3">
      <c r="A51" s="27"/>
      <c r="B51" s="29" t="s">
        <v>96</v>
      </c>
      <c r="C51" s="11" t="s">
        <v>20</v>
      </c>
      <c r="D51" s="47">
        <v>0</v>
      </c>
      <c r="E51" s="44">
        <v>0</v>
      </c>
      <c r="F51" s="48">
        <v>0</v>
      </c>
      <c r="G51" s="43">
        <v>0</v>
      </c>
      <c r="H51" s="49"/>
    </row>
    <row r="52" spans="1:8" x14ac:dyDescent="0.3">
      <c r="A52" s="20" t="s">
        <v>97</v>
      </c>
      <c r="B52" s="21"/>
      <c r="C52" s="9" t="s">
        <v>98</v>
      </c>
      <c r="D52" s="35">
        <v>2000000</v>
      </c>
      <c r="E52" s="36">
        <f>D52/D116</f>
        <v>3.0441400304414001E-3</v>
      </c>
      <c r="F52" s="37">
        <v>0</v>
      </c>
      <c r="G52" s="35">
        <v>2000000</v>
      </c>
      <c r="H52" s="50"/>
    </row>
    <row r="53" spans="1:8" x14ac:dyDescent="0.3">
      <c r="A53" s="22"/>
      <c r="B53" s="6" t="s">
        <v>99</v>
      </c>
      <c r="C53" s="12" t="s">
        <v>100</v>
      </c>
      <c r="D53" s="39">
        <v>0</v>
      </c>
      <c r="E53" s="40">
        <v>0</v>
      </c>
      <c r="F53" s="41">
        <v>0</v>
      </c>
      <c r="G53" s="39">
        <v>0</v>
      </c>
      <c r="H53" s="42"/>
    </row>
    <row r="54" spans="1:8" x14ac:dyDescent="0.3">
      <c r="A54" s="24"/>
      <c r="B54" s="3" t="s">
        <v>101</v>
      </c>
      <c r="C54" s="13" t="s">
        <v>102</v>
      </c>
      <c r="D54" s="43">
        <v>0</v>
      </c>
      <c r="E54" s="44">
        <v>0</v>
      </c>
      <c r="F54" s="45">
        <v>0</v>
      </c>
      <c r="G54" s="43">
        <v>0</v>
      </c>
      <c r="H54" s="46"/>
    </row>
    <row r="55" spans="1:8" x14ac:dyDescent="0.3">
      <c r="A55" s="24"/>
      <c r="B55" s="3" t="s">
        <v>103</v>
      </c>
      <c r="C55" s="13" t="s">
        <v>104</v>
      </c>
      <c r="D55" s="62">
        <v>2000000</v>
      </c>
      <c r="E55" s="44">
        <v>0</v>
      </c>
      <c r="F55" s="45">
        <v>0</v>
      </c>
      <c r="G55" s="43">
        <v>2000000</v>
      </c>
      <c r="H55" s="46"/>
    </row>
    <row r="56" spans="1:8" x14ac:dyDescent="0.3">
      <c r="A56" s="24"/>
      <c r="B56" s="3" t="s">
        <v>105</v>
      </c>
      <c r="C56" s="13" t="s">
        <v>106</v>
      </c>
      <c r="D56" s="43">
        <v>0</v>
      </c>
      <c r="E56" s="44">
        <v>0</v>
      </c>
      <c r="F56" s="45">
        <v>0</v>
      </c>
      <c r="G56" s="43">
        <v>0</v>
      </c>
      <c r="H56" s="46"/>
    </row>
    <row r="57" spans="1:8" x14ac:dyDescent="0.3">
      <c r="A57" s="24"/>
      <c r="B57" s="3" t="s">
        <v>107</v>
      </c>
      <c r="C57" s="11" t="s">
        <v>108</v>
      </c>
      <c r="D57" s="47">
        <v>0</v>
      </c>
      <c r="E57" s="44">
        <v>0</v>
      </c>
      <c r="F57" s="48">
        <v>0</v>
      </c>
      <c r="G57" s="43">
        <v>0</v>
      </c>
      <c r="H57" s="46"/>
    </row>
    <row r="58" spans="1:8" x14ac:dyDescent="0.3">
      <c r="A58" s="73"/>
      <c r="B58" s="3" t="s">
        <v>107</v>
      </c>
      <c r="C58" s="74"/>
      <c r="D58" s="75">
        <v>0</v>
      </c>
      <c r="E58" s="76">
        <v>0</v>
      </c>
      <c r="F58" s="77">
        <v>0</v>
      </c>
      <c r="G58" s="78">
        <v>0</v>
      </c>
      <c r="H58" s="46"/>
    </row>
    <row r="59" spans="1:8" x14ac:dyDescent="0.3">
      <c r="A59" s="73"/>
      <c r="B59" s="3" t="s">
        <v>107</v>
      </c>
      <c r="C59" s="74"/>
      <c r="D59" s="75">
        <v>0</v>
      </c>
      <c r="E59" s="76">
        <v>0</v>
      </c>
      <c r="F59" s="77">
        <v>0</v>
      </c>
      <c r="G59" s="78">
        <v>0</v>
      </c>
      <c r="H59" s="46"/>
    </row>
    <row r="60" spans="1:8" x14ac:dyDescent="0.3">
      <c r="A60" s="24"/>
      <c r="B60" s="3" t="s">
        <v>109</v>
      </c>
      <c r="C60" s="11" t="s">
        <v>20</v>
      </c>
      <c r="D60" s="47">
        <v>0</v>
      </c>
      <c r="E60" s="44">
        <v>0</v>
      </c>
      <c r="F60" s="48">
        <v>0</v>
      </c>
      <c r="G60" s="43">
        <v>0</v>
      </c>
      <c r="H60" s="46"/>
    </row>
    <row r="61" spans="1:8" x14ac:dyDescent="0.3">
      <c r="A61" s="24"/>
      <c r="B61" s="3" t="s">
        <v>110</v>
      </c>
      <c r="C61" s="11" t="s">
        <v>20</v>
      </c>
      <c r="D61" s="47">
        <v>0</v>
      </c>
      <c r="E61" s="44">
        <v>0</v>
      </c>
      <c r="F61" s="48">
        <v>0</v>
      </c>
      <c r="G61" s="43">
        <v>0</v>
      </c>
      <c r="H61" s="46"/>
    </row>
    <row r="62" spans="1:8" x14ac:dyDescent="0.3">
      <c r="A62" s="20" t="s">
        <v>111</v>
      </c>
      <c r="B62" s="21"/>
      <c r="C62" s="9" t="s">
        <v>112</v>
      </c>
      <c r="D62" s="35">
        <f>SUM(D63:D65)</f>
        <v>110788690</v>
      </c>
      <c r="E62" s="36">
        <f>D62/D116</f>
        <v>0.16862814307458143</v>
      </c>
      <c r="F62" s="37">
        <v>0</v>
      </c>
      <c r="G62" s="51">
        <f>SUM(G63:G65)</f>
        <v>110788690</v>
      </c>
      <c r="H62" s="50"/>
    </row>
    <row r="63" spans="1:8" x14ac:dyDescent="0.3">
      <c r="A63" s="22"/>
      <c r="B63" s="26" t="s">
        <v>113</v>
      </c>
      <c r="C63" s="14" t="s">
        <v>114</v>
      </c>
      <c r="D63" s="61">
        <v>41602048</v>
      </c>
      <c r="E63" s="40">
        <v>1.0079176934728965E-2</v>
      </c>
      <c r="F63" s="41">
        <v>0</v>
      </c>
      <c r="G63" s="61">
        <v>41602048</v>
      </c>
      <c r="H63" s="42"/>
    </row>
    <row r="64" spans="1:8" x14ac:dyDescent="0.3">
      <c r="A64" s="24"/>
      <c r="B64" s="29" t="s">
        <v>115</v>
      </c>
      <c r="C64" s="15" t="s">
        <v>116</v>
      </c>
      <c r="D64" s="62">
        <v>12500000</v>
      </c>
      <c r="E64" s="44">
        <v>0</v>
      </c>
      <c r="F64" s="45">
        <v>0</v>
      </c>
      <c r="G64" s="62">
        <v>12500000</v>
      </c>
      <c r="H64" s="46"/>
    </row>
    <row r="65" spans="1:8" x14ac:dyDescent="0.3">
      <c r="A65" s="27"/>
      <c r="B65" s="27" t="s">
        <v>117</v>
      </c>
      <c r="C65" s="11" t="s">
        <v>201</v>
      </c>
      <c r="D65" s="63">
        <v>56686642</v>
      </c>
      <c r="E65" s="44">
        <v>0</v>
      </c>
      <c r="F65" s="48">
        <v>0</v>
      </c>
      <c r="G65" s="62">
        <v>56686642</v>
      </c>
      <c r="H65" s="46"/>
    </row>
    <row r="66" spans="1:8" x14ac:dyDescent="0.3">
      <c r="A66" s="27"/>
      <c r="B66" s="27" t="s">
        <v>118</v>
      </c>
      <c r="C66" s="11"/>
      <c r="D66" s="47">
        <v>0</v>
      </c>
      <c r="E66" s="44">
        <v>0</v>
      </c>
      <c r="F66" s="48">
        <v>0</v>
      </c>
      <c r="G66" s="43">
        <v>0</v>
      </c>
      <c r="H66" s="49"/>
    </row>
    <row r="67" spans="1:8" x14ac:dyDescent="0.3">
      <c r="A67" s="27"/>
      <c r="B67" s="27" t="s">
        <v>119</v>
      </c>
      <c r="C67" s="11"/>
      <c r="D67" s="47">
        <v>0</v>
      </c>
      <c r="E67" s="44">
        <v>0</v>
      </c>
      <c r="F67" s="48">
        <v>0</v>
      </c>
      <c r="G67" s="43">
        <v>0</v>
      </c>
      <c r="H67" s="49"/>
    </row>
    <row r="68" spans="1:8" x14ac:dyDescent="0.3">
      <c r="A68" s="20" t="s">
        <v>120</v>
      </c>
      <c r="B68" s="21"/>
      <c r="C68" s="9" t="s">
        <v>121</v>
      </c>
      <c r="D68" s="35">
        <v>45883000</v>
      </c>
      <c r="E68" s="36">
        <f>D68/D116</f>
        <v>6.983713850837138E-2</v>
      </c>
      <c r="F68" s="37">
        <v>12188551</v>
      </c>
      <c r="G68" s="35">
        <v>58071551</v>
      </c>
      <c r="H68" s="50"/>
    </row>
    <row r="69" spans="1:8" x14ac:dyDescent="0.3">
      <c r="A69" s="22"/>
      <c r="B69" s="28" t="s">
        <v>122</v>
      </c>
      <c r="C69" s="14" t="s">
        <v>123</v>
      </c>
      <c r="D69" s="61">
        <v>45883000</v>
      </c>
      <c r="E69" s="40">
        <v>0</v>
      </c>
      <c r="F69" s="64">
        <v>11898551</v>
      </c>
      <c r="G69" s="61">
        <v>57781551</v>
      </c>
      <c r="H69" s="52"/>
    </row>
    <row r="70" spans="1:8" x14ac:dyDescent="0.3">
      <c r="A70" s="27"/>
      <c r="B70" s="27" t="s">
        <v>124</v>
      </c>
      <c r="C70" s="11" t="s">
        <v>202</v>
      </c>
      <c r="D70" s="47">
        <v>0</v>
      </c>
      <c r="E70" s="44">
        <v>0</v>
      </c>
      <c r="F70" s="65">
        <v>290000</v>
      </c>
      <c r="G70" s="62">
        <v>290000</v>
      </c>
      <c r="H70" s="53"/>
    </row>
    <row r="71" spans="1:8" x14ac:dyDescent="0.3">
      <c r="A71" s="27"/>
      <c r="B71" s="27" t="s">
        <v>125</v>
      </c>
      <c r="C71" s="11" t="s">
        <v>20</v>
      </c>
      <c r="D71" s="47">
        <v>0</v>
      </c>
      <c r="E71" s="44">
        <v>0</v>
      </c>
      <c r="F71" s="48">
        <v>0</v>
      </c>
      <c r="G71" s="43">
        <v>0</v>
      </c>
      <c r="H71" s="54"/>
    </row>
    <row r="72" spans="1:8" x14ac:dyDescent="0.3">
      <c r="A72" s="27"/>
      <c r="B72" s="27" t="s">
        <v>126</v>
      </c>
      <c r="C72" s="11" t="s">
        <v>20</v>
      </c>
      <c r="D72" s="47">
        <v>0</v>
      </c>
      <c r="E72" s="44">
        <v>0</v>
      </c>
      <c r="F72" s="48">
        <v>0</v>
      </c>
      <c r="G72" s="43">
        <v>0</v>
      </c>
      <c r="H72" s="54"/>
    </row>
    <row r="73" spans="1:8" x14ac:dyDescent="0.3">
      <c r="A73" s="20" t="s">
        <v>127</v>
      </c>
      <c r="B73" s="21"/>
      <c r="C73" s="9" t="s">
        <v>128</v>
      </c>
      <c r="D73" s="35">
        <v>35509000</v>
      </c>
      <c r="E73" s="36">
        <f>D73/D116</f>
        <v>5.4047184170471843E-2</v>
      </c>
      <c r="F73" s="68">
        <v>1830000</v>
      </c>
      <c r="G73" s="35">
        <f>SUM(D73:F73)</f>
        <v>37339000.054047182</v>
      </c>
      <c r="H73" s="50"/>
    </row>
    <row r="74" spans="1:8" x14ac:dyDescent="0.3">
      <c r="A74" s="22"/>
      <c r="B74" s="28" t="s">
        <v>129</v>
      </c>
      <c r="C74" s="14" t="s">
        <v>130</v>
      </c>
      <c r="D74" s="61">
        <v>35509000</v>
      </c>
      <c r="E74" s="40">
        <v>0</v>
      </c>
      <c r="F74" s="64">
        <v>1830000</v>
      </c>
      <c r="G74" s="64">
        <f>SUM(D74:F74)</f>
        <v>37339000</v>
      </c>
      <c r="H74" s="41"/>
    </row>
    <row r="75" spans="1:8" x14ac:dyDescent="0.3">
      <c r="A75" s="22"/>
      <c r="B75" s="28" t="s">
        <v>131</v>
      </c>
      <c r="C75" s="11"/>
      <c r="D75" s="47">
        <v>0</v>
      </c>
      <c r="E75" s="44">
        <v>0</v>
      </c>
      <c r="F75" s="48">
        <v>0</v>
      </c>
      <c r="G75" s="39">
        <v>0</v>
      </c>
      <c r="H75" s="42"/>
    </row>
    <row r="76" spans="1:8" x14ac:dyDescent="0.3">
      <c r="A76" s="22"/>
      <c r="B76" s="28" t="s">
        <v>132</v>
      </c>
      <c r="C76" s="11"/>
      <c r="D76" s="47">
        <v>0</v>
      </c>
      <c r="E76" s="44">
        <v>0</v>
      </c>
      <c r="F76" s="48">
        <v>0</v>
      </c>
      <c r="G76" s="39">
        <v>0</v>
      </c>
      <c r="H76" s="42"/>
    </row>
    <row r="77" spans="1:8" x14ac:dyDescent="0.3">
      <c r="A77" s="22"/>
      <c r="B77" s="28" t="s">
        <v>133</v>
      </c>
      <c r="C77" s="11" t="s">
        <v>20</v>
      </c>
      <c r="D77" s="47">
        <v>0</v>
      </c>
      <c r="E77" s="44">
        <v>0</v>
      </c>
      <c r="F77" s="48">
        <v>0</v>
      </c>
      <c r="G77" s="39">
        <v>0</v>
      </c>
      <c r="H77" s="42"/>
    </row>
    <row r="78" spans="1:8" x14ac:dyDescent="0.3">
      <c r="A78" s="20" t="s">
        <v>134</v>
      </c>
      <c r="B78" s="21"/>
      <c r="C78" s="9" t="s">
        <v>135</v>
      </c>
      <c r="D78" s="69">
        <v>15149700</v>
      </c>
      <c r="E78" s="71">
        <f>D78/D116</f>
        <v>2.3058904109589041E-2</v>
      </c>
      <c r="F78" s="37">
        <v>0</v>
      </c>
      <c r="G78" s="67">
        <v>15149700</v>
      </c>
      <c r="H78" s="50"/>
    </row>
    <row r="79" spans="1:8" x14ac:dyDescent="0.3">
      <c r="A79" s="23"/>
      <c r="B79" s="28" t="s">
        <v>136</v>
      </c>
      <c r="C79" s="14" t="s">
        <v>137</v>
      </c>
      <c r="D79" s="61">
        <v>15149700</v>
      </c>
      <c r="E79" s="44">
        <v>0</v>
      </c>
      <c r="F79" s="41">
        <v>0</v>
      </c>
      <c r="G79" s="61">
        <v>15149700</v>
      </c>
      <c r="H79" s="42"/>
    </row>
    <row r="80" spans="1:8" x14ac:dyDescent="0.3">
      <c r="A80" s="27"/>
      <c r="B80" s="27" t="s">
        <v>138</v>
      </c>
      <c r="C80" s="11" t="s">
        <v>139</v>
      </c>
      <c r="D80" s="47">
        <v>0</v>
      </c>
      <c r="E80" s="44">
        <v>0</v>
      </c>
      <c r="F80" s="48">
        <v>0</v>
      </c>
      <c r="G80" s="39">
        <v>0</v>
      </c>
      <c r="H80" s="46"/>
    </row>
    <row r="81" spans="1:8" x14ac:dyDescent="0.3">
      <c r="A81" s="27"/>
      <c r="B81" s="27" t="s">
        <v>140</v>
      </c>
      <c r="C81" s="11" t="s">
        <v>139</v>
      </c>
      <c r="D81" s="47">
        <v>0</v>
      </c>
      <c r="E81" s="44">
        <v>0</v>
      </c>
      <c r="F81" s="48">
        <v>0</v>
      </c>
      <c r="G81" s="39">
        <v>0</v>
      </c>
      <c r="H81" s="49"/>
    </row>
    <row r="82" spans="1:8" x14ac:dyDescent="0.3">
      <c r="A82" s="27"/>
      <c r="B82" s="27" t="s">
        <v>141</v>
      </c>
      <c r="C82" s="11" t="s">
        <v>20</v>
      </c>
      <c r="D82" s="47">
        <v>0</v>
      </c>
      <c r="E82" s="44">
        <v>0</v>
      </c>
      <c r="F82" s="48">
        <v>0</v>
      </c>
      <c r="G82" s="39">
        <v>0</v>
      </c>
      <c r="H82" s="49"/>
    </row>
    <row r="83" spans="1:8" x14ac:dyDescent="0.3">
      <c r="A83" s="20" t="s">
        <v>142</v>
      </c>
      <c r="B83" s="21"/>
      <c r="C83" s="9" t="s">
        <v>143</v>
      </c>
      <c r="D83" s="35">
        <f>SUM(D84:D88)</f>
        <v>62450000</v>
      </c>
      <c r="E83" s="71">
        <f>D83/D116</f>
        <v>9.505327245053273E-2</v>
      </c>
      <c r="F83" s="37">
        <v>0</v>
      </c>
      <c r="G83" s="35">
        <f>SUM(G84:G88)</f>
        <v>62450000</v>
      </c>
      <c r="H83" s="50"/>
    </row>
    <row r="84" spans="1:8" x14ac:dyDescent="0.3">
      <c r="A84" s="23"/>
      <c r="B84" s="26" t="s">
        <v>144</v>
      </c>
      <c r="C84" s="16" t="s">
        <v>145</v>
      </c>
      <c r="D84" s="61">
        <v>57950000</v>
      </c>
      <c r="E84" s="40">
        <v>0</v>
      </c>
      <c r="F84" s="41">
        <v>0</v>
      </c>
      <c r="G84" s="55">
        <v>57950000</v>
      </c>
      <c r="H84" s="42"/>
    </row>
    <row r="85" spans="1:8" x14ac:dyDescent="0.3">
      <c r="A85" s="25"/>
      <c r="B85" s="29" t="s">
        <v>146</v>
      </c>
      <c r="C85" s="17" t="s">
        <v>147</v>
      </c>
      <c r="D85" s="43">
        <v>0</v>
      </c>
      <c r="E85" s="44">
        <v>0</v>
      </c>
      <c r="F85" s="45">
        <v>0</v>
      </c>
      <c r="G85" s="55">
        <v>0</v>
      </c>
      <c r="H85" s="46"/>
    </row>
    <row r="86" spans="1:8" x14ac:dyDescent="0.3">
      <c r="A86" s="25"/>
      <c r="B86" s="29" t="s">
        <v>148</v>
      </c>
      <c r="C86" s="17" t="s">
        <v>149</v>
      </c>
      <c r="D86" s="43">
        <v>0</v>
      </c>
      <c r="E86" s="44">
        <v>1.5872719582250337E-3</v>
      </c>
      <c r="F86" s="45">
        <v>0</v>
      </c>
      <c r="G86" s="55"/>
      <c r="H86" s="46"/>
    </row>
    <row r="87" spans="1:8" x14ac:dyDescent="0.3">
      <c r="A87" s="25"/>
      <c r="B87" s="29" t="s">
        <v>150</v>
      </c>
      <c r="C87" s="17" t="s">
        <v>151</v>
      </c>
      <c r="D87" s="43">
        <v>0</v>
      </c>
      <c r="E87" s="44">
        <v>0</v>
      </c>
      <c r="F87" s="45">
        <v>0</v>
      </c>
      <c r="G87" s="55">
        <v>0</v>
      </c>
      <c r="H87" s="46"/>
    </row>
    <row r="88" spans="1:8" x14ac:dyDescent="0.3">
      <c r="A88" s="25"/>
      <c r="B88" s="29" t="s">
        <v>152</v>
      </c>
      <c r="C88" s="17" t="s">
        <v>153</v>
      </c>
      <c r="D88" s="62">
        <v>4500000</v>
      </c>
      <c r="E88" s="44">
        <v>7.1427238120126517E-3</v>
      </c>
      <c r="F88" s="45">
        <v>0</v>
      </c>
      <c r="G88" s="55">
        <v>4500000</v>
      </c>
      <c r="H88" s="46"/>
    </row>
    <row r="89" spans="1:8" x14ac:dyDescent="0.3">
      <c r="A89" s="20" t="s">
        <v>154</v>
      </c>
      <c r="B89" s="21"/>
      <c r="C89" s="9" t="s">
        <v>155</v>
      </c>
      <c r="D89" s="35">
        <f>SUM(D90)</f>
        <v>8000000</v>
      </c>
      <c r="E89" s="71">
        <f>D89/D116</f>
        <v>1.2176560121765601E-2</v>
      </c>
      <c r="F89" s="37">
        <v>0</v>
      </c>
      <c r="G89" s="35">
        <v>8000000</v>
      </c>
      <c r="H89" s="50"/>
    </row>
    <row r="90" spans="1:8" x14ac:dyDescent="0.3">
      <c r="A90" s="23"/>
      <c r="B90" s="26" t="s">
        <v>156</v>
      </c>
      <c r="C90" s="14" t="s">
        <v>157</v>
      </c>
      <c r="D90" s="61">
        <v>8000000</v>
      </c>
      <c r="E90" s="40">
        <v>0</v>
      </c>
      <c r="F90" s="41">
        <v>0</v>
      </c>
      <c r="G90" s="39">
        <v>8000000</v>
      </c>
      <c r="H90" s="42"/>
    </row>
    <row r="91" spans="1:8" x14ac:dyDescent="0.3">
      <c r="A91" s="27"/>
      <c r="B91" s="86" t="s">
        <v>158</v>
      </c>
      <c r="C91" s="87" t="s">
        <v>159</v>
      </c>
      <c r="D91" s="88">
        <v>0</v>
      </c>
      <c r="E91" s="89">
        <v>0</v>
      </c>
      <c r="F91" s="90">
        <v>0</v>
      </c>
      <c r="G91" s="91">
        <v>0</v>
      </c>
      <c r="H91" s="92"/>
    </row>
    <row r="92" spans="1:8" x14ac:dyDescent="0.3">
      <c r="A92" s="79"/>
      <c r="B92" s="86" t="s">
        <v>158</v>
      </c>
      <c r="C92" s="93"/>
      <c r="D92" s="94">
        <v>0</v>
      </c>
      <c r="E92" s="95">
        <v>0</v>
      </c>
      <c r="F92" s="96">
        <v>0</v>
      </c>
      <c r="G92" s="97">
        <v>0</v>
      </c>
      <c r="H92" s="98"/>
    </row>
    <row r="93" spans="1:8" x14ac:dyDescent="0.3">
      <c r="A93" s="79"/>
      <c r="B93" s="86" t="s">
        <v>158</v>
      </c>
      <c r="C93" s="93"/>
      <c r="D93" s="94">
        <v>0</v>
      </c>
      <c r="E93" s="95">
        <v>0</v>
      </c>
      <c r="F93" s="96">
        <v>0</v>
      </c>
      <c r="G93" s="97">
        <v>0</v>
      </c>
      <c r="H93" s="98"/>
    </row>
    <row r="94" spans="1:8" x14ac:dyDescent="0.3">
      <c r="A94" s="79"/>
      <c r="B94" s="86" t="s">
        <v>158</v>
      </c>
      <c r="C94" s="80"/>
      <c r="D94" s="81">
        <v>0</v>
      </c>
      <c r="E94" s="82">
        <v>0</v>
      </c>
      <c r="F94" s="83">
        <v>0</v>
      </c>
      <c r="G94" s="84">
        <v>0</v>
      </c>
      <c r="H94" s="85"/>
    </row>
    <row r="95" spans="1:8" x14ac:dyDescent="0.3">
      <c r="A95" s="20" t="s">
        <v>160</v>
      </c>
      <c r="B95" s="21"/>
      <c r="C95" s="9" t="s">
        <v>161</v>
      </c>
      <c r="D95" s="35">
        <f>SUM(D96:D98)</f>
        <v>7907850</v>
      </c>
      <c r="E95" s="71">
        <f>D95/D116</f>
        <v>1.2036301369863014E-2</v>
      </c>
      <c r="F95" s="37">
        <v>180000</v>
      </c>
      <c r="G95" s="35">
        <f>SUM(G96:G98)</f>
        <v>8087850</v>
      </c>
      <c r="H95" s="50"/>
    </row>
    <row r="96" spans="1:8" x14ac:dyDescent="0.3">
      <c r="A96" s="23"/>
      <c r="B96" s="7" t="s">
        <v>162</v>
      </c>
      <c r="C96" s="12" t="s">
        <v>163</v>
      </c>
      <c r="D96" s="61">
        <v>6651850</v>
      </c>
      <c r="E96" s="40">
        <v>0</v>
      </c>
      <c r="F96" s="64">
        <v>80000</v>
      </c>
      <c r="G96" s="61">
        <v>6731850</v>
      </c>
      <c r="H96" s="42"/>
    </row>
    <row r="97" spans="1:8" x14ac:dyDescent="0.3">
      <c r="A97" s="25"/>
      <c r="B97" s="4" t="s">
        <v>164</v>
      </c>
      <c r="C97" s="17" t="s">
        <v>165</v>
      </c>
      <c r="D97" s="62">
        <v>556000</v>
      </c>
      <c r="E97" s="40">
        <v>0</v>
      </c>
      <c r="F97" s="66">
        <v>100000</v>
      </c>
      <c r="G97" s="62">
        <v>656000</v>
      </c>
      <c r="H97" s="46"/>
    </row>
    <row r="98" spans="1:8" ht="14.4" customHeight="1" x14ac:dyDescent="0.3">
      <c r="A98" s="27"/>
      <c r="B98" s="27" t="s">
        <v>166</v>
      </c>
      <c r="C98" s="11" t="s">
        <v>208</v>
      </c>
      <c r="D98" s="63">
        <v>700000</v>
      </c>
      <c r="E98" s="44">
        <v>0</v>
      </c>
      <c r="F98" s="63">
        <v>0</v>
      </c>
      <c r="G98" s="63">
        <v>700000</v>
      </c>
      <c r="H98" s="46"/>
    </row>
    <row r="99" spans="1:8" x14ac:dyDescent="0.3">
      <c r="A99" s="20" t="s">
        <v>167</v>
      </c>
      <c r="B99" s="21"/>
      <c r="C99" s="9" t="s">
        <v>168</v>
      </c>
      <c r="D99" s="35">
        <v>25550000</v>
      </c>
      <c r="E99" s="71">
        <f>D99/D116</f>
        <v>3.888888888888889E-2</v>
      </c>
      <c r="F99" s="37">
        <v>0</v>
      </c>
      <c r="G99" s="35">
        <v>25550000</v>
      </c>
      <c r="H99" s="50"/>
    </row>
    <row r="100" spans="1:8" x14ac:dyDescent="0.3">
      <c r="A100" s="23"/>
      <c r="B100" s="28" t="s">
        <v>169</v>
      </c>
      <c r="C100" s="16" t="s">
        <v>170</v>
      </c>
      <c r="D100" s="61">
        <v>25550000</v>
      </c>
      <c r="E100" s="40">
        <v>3.8570708584868323E-2</v>
      </c>
      <c r="F100" s="41">
        <v>0</v>
      </c>
      <c r="G100" s="55">
        <v>25550000</v>
      </c>
      <c r="H100" s="42"/>
    </row>
    <row r="101" spans="1:8" x14ac:dyDescent="0.3">
      <c r="A101" s="25"/>
      <c r="B101" s="27" t="s">
        <v>171</v>
      </c>
      <c r="C101" s="17" t="s">
        <v>172</v>
      </c>
      <c r="D101" s="43">
        <v>0</v>
      </c>
      <c r="E101" s="40">
        <v>0</v>
      </c>
      <c r="F101" s="45">
        <v>0</v>
      </c>
      <c r="G101" s="56">
        <v>0</v>
      </c>
      <c r="H101" s="46"/>
    </row>
    <row r="102" spans="1:8" x14ac:dyDescent="0.3">
      <c r="A102" s="25"/>
      <c r="B102" s="27" t="s">
        <v>173</v>
      </c>
      <c r="C102" s="17" t="s">
        <v>174</v>
      </c>
      <c r="D102" s="43">
        <v>0</v>
      </c>
      <c r="E102" s="40">
        <v>0</v>
      </c>
      <c r="F102" s="45">
        <v>0</v>
      </c>
      <c r="G102" s="56">
        <v>0</v>
      </c>
      <c r="H102" s="46"/>
    </row>
    <row r="103" spans="1:8" x14ac:dyDescent="0.3">
      <c r="A103" s="20" t="s">
        <v>175</v>
      </c>
      <c r="B103" s="21"/>
      <c r="C103" s="9" t="s">
        <v>176</v>
      </c>
      <c r="D103" s="35">
        <f>SUM(D104:D113)</f>
        <v>149319800</v>
      </c>
      <c r="E103" s="71">
        <f>D103/D116</f>
        <v>0.2272751902587519</v>
      </c>
      <c r="F103" s="37">
        <v>0</v>
      </c>
      <c r="G103" s="35">
        <f>SUM(G104:G113)</f>
        <v>149819800</v>
      </c>
      <c r="H103" s="50"/>
    </row>
    <row r="104" spans="1:8" x14ac:dyDescent="0.3">
      <c r="A104" s="23"/>
      <c r="B104" s="8" t="s">
        <v>177</v>
      </c>
      <c r="C104" s="12" t="s">
        <v>178</v>
      </c>
      <c r="D104" s="61">
        <v>144905800</v>
      </c>
      <c r="E104" s="72">
        <f>D104/D103</f>
        <v>0.97043928534594881</v>
      </c>
      <c r="F104" s="41">
        <v>0</v>
      </c>
      <c r="G104" s="55">
        <v>145405800</v>
      </c>
      <c r="H104" s="42"/>
    </row>
    <row r="105" spans="1:8" x14ac:dyDescent="0.3">
      <c r="A105" s="25"/>
      <c r="B105" s="5" t="s">
        <v>179</v>
      </c>
      <c r="C105" s="13" t="s">
        <v>180</v>
      </c>
      <c r="D105" s="62">
        <v>1000000</v>
      </c>
      <c r="E105" s="72">
        <f>D105/D103</f>
        <v>6.6970354902698773E-3</v>
      </c>
      <c r="F105" s="45">
        <v>0</v>
      </c>
      <c r="G105" s="56">
        <v>1000000</v>
      </c>
      <c r="H105" s="46"/>
    </row>
    <row r="106" spans="1:8" x14ac:dyDescent="0.3">
      <c r="A106" s="25"/>
      <c r="B106" s="5" t="s">
        <v>181</v>
      </c>
      <c r="C106" s="13" t="s">
        <v>182</v>
      </c>
      <c r="D106" s="43">
        <v>0</v>
      </c>
      <c r="E106" s="40">
        <v>0</v>
      </c>
      <c r="F106" s="45">
        <v>0</v>
      </c>
      <c r="G106" s="56">
        <v>0</v>
      </c>
      <c r="H106" s="46"/>
    </row>
    <row r="107" spans="1:8" x14ac:dyDescent="0.3">
      <c r="A107" s="25"/>
      <c r="B107" s="5" t="s">
        <v>183</v>
      </c>
      <c r="C107" s="13" t="s">
        <v>184</v>
      </c>
      <c r="D107" s="62">
        <v>1814000</v>
      </c>
      <c r="E107" s="72">
        <f>D107/D103</f>
        <v>1.2148422379349558E-2</v>
      </c>
      <c r="F107" s="45">
        <v>0</v>
      </c>
      <c r="G107" s="56">
        <v>1814000</v>
      </c>
      <c r="H107" s="46"/>
    </row>
    <row r="108" spans="1:8" x14ac:dyDescent="0.3">
      <c r="A108" s="25"/>
      <c r="B108" s="5" t="s">
        <v>185</v>
      </c>
      <c r="C108" s="13" t="s">
        <v>186</v>
      </c>
      <c r="D108" s="43">
        <v>0</v>
      </c>
      <c r="E108" s="40">
        <v>0</v>
      </c>
      <c r="F108" s="45">
        <v>0</v>
      </c>
      <c r="G108" s="56">
        <v>0</v>
      </c>
      <c r="H108" s="46"/>
    </row>
    <row r="109" spans="1:8" x14ac:dyDescent="0.3">
      <c r="A109" s="25"/>
      <c r="B109" s="5" t="s">
        <v>187</v>
      </c>
      <c r="C109" s="13" t="s">
        <v>188</v>
      </c>
      <c r="D109" s="43">
        <v>0</v>
      </c>
      <c r="E109" s="40">
        <v>0</v>
      </c>
      <c r="F109" s="45">
        <v>0</v>
      </c>
      <c r="G109" s="56">
        <v>0</v>
      </c>
      <c r="H109" s="46"/>
    </row>
    <row r="110" spans="1:8" x14ac:dyDescent="0.3">
      <c r="A110" s="25"/>
      <c r="B110" s="5" t="s">
        <v>189</v>
      </c>
      <c r="C110" s="13" t="s">
        <v>190</v>
      </c>
      <c r="D110" s="62">
        <v>1000000</v>
      </c>
      <c r="E110" s="72">
        <v>6.7000000000000002E-3</v>
      </c>
      <c r="F110" s="45">
        <v>0</v>
      </c>
      <c r="G110" s="56">
        <v>1000000</v>
      </c>
      <c r="H110" s="46"/>
    </row>
    <row r="111" spans="1:8" x14ac:dyDescent="0.3">
      <c r="A111" s="25"/>
      <c r="B111" s="5" t="s">
        <v>191</v>
      </c>
      <c r="C111" s="13" t="s">
        <v>192</v>
      </c>
      <c r="D111" s="62">
        <v>350000</v>
      </c>
      <c r="E111" s="72">
        <f>D111/D103</f>
        <v>2.343962421594457E-3</v>
      </c>
      <c r="F111" s="45">
        <v>0</v>
      </c>
      <c r="G111" s="56">
        <v>350000</v>
      </c>
      <c r="H111" s="46"/>
    </row>
    <row r="112" spans="1:8" x14ac:dyDescent="0.3">
      <c r="A112" s="25"/>
      <c r="B112" s="5" t="s">
        <v>193</v>
      </c>
      <c r="C112" s="13" t="s">
        <v>194</v>
      </c>
      <c r="D112" s="43">
        <v>0</v>
      </c>
      <c r="E112" s="40">
        <v>0</v>
      </c>
      <c r="F112" s="45">
        <v>0</v>
      </c>
      <c r="G112" s="56">
        <v>0</v>
      </c>
      <c r="H112" s="46"/>
    </row>
    <row r="113" spans="1:8" x14ac:dyDescent="0.3">
      <c r="A113" s="25"/>
      <c r="B113" s="5" t="s">
        <v>195</v>
      </c>
      <c r="C113" s="13" t="s">
        <v>206</v>
      </c>
      <c r="D113" s="62">
        <v>250000</v>
      </c>
      <c r="E113" s="72">
        <f>D113/D103</f>
        <v>1.6742588725674693E-3</v>
      </c>
      <c r="F113" s="45">
        <v>0</v>
      </c>
      <c r="G113" s="56">
        <v>250000</v>
      </c>
      <c r="H113" s="46"/>
    </row>
    <row r="114" spans="1:8" x14ac:dyDescent="0.3">
      <c r="A114" s="25"/>
      <c r="B114" s="5" t="s">
        <v>196</v>
      </c>
      <c r="C114" s="11" t="s">
        <v>197</v>
      </c>
      <c r="D114" s="47">
        <v>0</v>
      </c>
      <c r="E114" s="44">
        <v>0</v>
      </c>
      <c r="F114" s="48">
        <v>0</v>
      </c>
      <c r="G114" s="56">
        <v>0</v>
      </c>
      <c r="H114" s="46"/>
    </row>
    <row r="115" spans="1:8" x14ac:dyDescent="0.3">
      <c r="A115" s="25"/>
      <c r="B115" s="5" t="s">
        <v>198</v>
      </c>
      <c r="C115" s="11" t="s">
        <v>199</v>
      </c>
      <c r="D115" s="47">
        <v>0</v>
      </c>
      <c r="E115" s="40">
        <v>0</v>
      </c>
      <c r="F115" s="48">
        <v>0</v>
      </c>
      <c r="G115" s="56">
        <v>0</v>
      </c>
      <c r="H115" s="46"/>
    </row>
    <row r="116" spans="1:8" x14ac:dyDescent="0.3">
      <c r="A116" s="101"/>
      <c r="B116" s="102"/>
      <c r="C116" s="30" t="s">
        <v>200</v>
      </c>
      <c r="D116" s="57">
        <f>SUM(D103+D99+D95+D89+D83+D78+D73+D68+D62+D52+D47+D38+D29+D11+D4)</f>
        <v>657000000</v>
      </c>
      <c r="E116" s="58">
        <v>1</v>
      </c>
      <c r="F116" s="59">
        <f>SUM(F95+F73+F68)</f>
        <v>14198551</v>
      </c>
      <c r="G116" s="57">
        <v>671198551</v>
      </c>
      <c r="H116" s="60"/>
    </row>
    <row r="117" spans="1:8" x14ac:dyDescent="0.3">
      <c r="A117" s="1"/>
      <c r="B117" s="1"/>
      <c r="C117" s="1"/>
      <c r="D117" s="32"/>
      <c r="E117" s="31"/>
      <c r="F117" s="31"/>
      <c r="G117" s="1"/>
    </row>
  </sheetData>
  <mergeCells count="8">
    <mergeCell ref="F1:F2"/>
    <mergeCell ref="G1:G2"/>
    <mergeCell ref="H1:H2"/>
    <mergeCell ref="A116:B116"/>
    <mergeCell ref="A1:B1"/>
    <mergeCell ref="C1:C2"/>
    <mergeCell ref="D1:D2"/>
    <mergeCell ref="E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Danijela</cp:lastModifiedBy>
  <cp:lastPrinted>2014-12-14T12:34:11Z</cp:lastPrinted>
  <dcterms:created xsi:type="dcterms:W3CDTF">2014-12-11T09:00:19Z</dcterms:created>
  <dcterms:modified xsi:type="dcterms:W3CDTF">2014-12-22T08:55:10Z</dcterms:modified>
</cp:coreProperties>
</file>